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18060" windowHeight="10065" tabRatio="705" activeTab="4"/>
  </bookViews>
  <sheets>
    <sheet name="日程表" sheetId="1" r:id="rId1"/>
    <sheet name="全体" sheetId="2" r:id="rId2"/>
    <sheet name="男子結果" sheetId="3" r:id="rId3"/>
    <sheet name="女子結果" sheetId="4" r:id="rId4"/>
    <sheet name="入替戦" sheetId="5" r:id="rId5"/>
  </sheets>
  <definedNames>
    <definedName name="_xlnm.Print_Area" localSheetId="1">'全体'!$A$42:$AD$43</definedName>
  </definedNames>
  <calcPr fullCalcOnLoad="1"/>
</workbook>
</file>

<file path=xl/sharedStrings.xml><?xml version="1.0" encoding="utf-8"?>
<sst xmlns="http://schemas.openxmlformats.org/spreadsheetml/2006/main" count="1582" uniqueCount="797">
  <si>
    <t>徳山大学</t>
  </si>
  <si>
    <t>《女子結果》</t>
  </si>
  <si>
    <t>≪男子結果≫</t>
  </si>
  <si>
    <t>山口大学</t>
  </si>
  <si>
    <t>勝点</t>
  </si>
  <si>
    <t>男子Ⅰ部リーグ</t>
  </si>
  <si>
    <t>男子Ⅱ部</t>
  </si>
  <si>
    <t>女子Ⅱ部</t>
  </si>
  <si>
    <t>男子Ⅰ部</t>
  </si>
  <si>
    <t>環太平洋大学</t>
  </si>
  <si>
    <t>勝</t>
  </si>
  <si>
    <t>負</t>
  </si>
  <si>
    <t>(</t>
  </si>
  <si>
    <t>)</t>
  </si>
  <si>
    <t>女子Ⅰ部</t>
  </si>
  <si>
    <t>優勝</t>
  </si>
  <si>
    <t>準優勝</t>
  </si>
  <si>
    <t>3位</t>
  </si>
  <si>
    <t>4位</t>
  </si>
  <si>
    <t>5位</t>
  </si>
  <si>
    <t>6位</t>
  </si>
  <si>
    <t>最優秀選手賞</t>
  </si>
  <si>
    <t>敢闘賞</t>
  </si>
  <si>
    <t>得点王</t>
  </si>
  <si>
    <t>3Ｐ王</t>
  </si>
  <si>
    <t>リバウンド王</t>
  </si>
  <si>
    <t>7位</t>
  </si>
  <si>
    <t>8位</t>
  </si>
  <si>
    <t>岡山大学</t>
  </si>
  <si>
    <t>島根大学</t>
  </si>
  <si>
    <t>(</t>
  </si>
  <si>
    <t>)</t>
  </si>
  <si>
    <t>)</t>
  </si>
  <si>
    <t>順位</t>
  </si>
  <si>
    <t>環太平洋大学</t>
  </si>
  <si>
    <t>徳山大学</t>
  </si>
  <si>
    <t>ゴールアベレージ</t>
  </si>
  <si>
    <t>（総得点÷総失点）</t>
  </si>
  <si>
    <t>y</t>
  </si>
  <si>
    <t>島根大学</t>
  </si>
  <si>
    <t>女子Ⅰ部リーグ</t>
  </si>
  <si>
    <t>広島修道大学</t>
  </si>
  <si>
    <t>島根大学</t>
  </si>
  <si>
    <t>環太平洋大学</t>
  </si>
  <si>
    <t>勝</t>
  </si>
  <si>
    <t>負</t>
  </si>
  <si>
    <t>勝点</t>
  </si>
  <si>
    <t>梅光学院大学</t>
  </si>
  <si>
    <t>(</t>
  </si>
  <si>
    <t>)</t>
  </si>
  <si>
    <t>徳山大学</t>
  </si>
  <si>
    <t>順位</t>
  </si>
  <si>
    <t>2017年　全日本大学バスケットボール選手権大会中国地区予選会</t>
  </si>
  <si>
    <t>2017年　全日本大学バスケットボール選手権大会中国地区予選会</t>
  </si>
  <si>
    <t>広島大学</t>
  </si>
  <si>
    <t>徳山大学</t>
  </si>
  <si>
    <t>広島文化学園大学</t>
  </si>
  <si>
    <t>倉敷芸術科学大学</t>
  </si>
  <si>
    <t>広島経済大学</t>
  </si>
  <si>
    <t>広島大学</t>
  </si>
  <si>
    <t>倉敷芸術科学大学</t>
  </si>
  <si>
    <t>広島文化学園大学</t>
  </si>
  <si>
    <t>広島文教女子大学</t>
  </si>
  <si>
    <t>棄権</t>
  </si>
  <si>
    <t>男子Ⅱ部リーグ　</t>
  </si>
  <si>
    <t>鳥取大</t>
  </si>
  <si>
    <t>梅光大</t>
  </si>
  <si>
    <t>勝</t>
  </si>
  <si>
    <t>負</t>
  </si>
  <si>
    <t>勝点</t>
  </si>
  <si>
    <t>順位</t>
  </si>
  <si>
    <t>Ⅱ部リーグA</t>
  </si>
  <si>
    <t>岡山大</t>
  </si>
  <si>
    <t>Ⅱ部リーグB</t>
  </si>
  <si>
    <t>Ⅱ部リーグC</t>
  </si>
  <si>
    <t>島県大</t>
  </si>
  <si>
    <t>岡山理科</t>
  </si>
  <si>
    <t>下関市立</t>
  </si>
  <si>
    <t>広工大</t>
  </si>
  <si>
    <t>川福大</t>
  </si>
  <si>
    <t>山口大</t>
  </si>
  <si>
    <t>１〜３位決定</t>
  </si>
  <si>
    <t>４〜６位決定</t>
  </si>
  <si>
    <t>７〜９位決定</t>
  </si>
  <si>
    <t>女子Ⅱ部リーグ</t>
  </si>
  <si>
    <t>安田女子</t>
  </si>
  <si>
    <t>ノートルダム</t>
  </si>
  <si>
    <t>島根大</t>
  </si>
  <si>
    <t>1位・2位決定戦</t>
  </si>
  <si>
    <t>A 1位</t>
  </si>
  <si>
    <t>3位・4位決定戦</t>
  </si>
  <si>
    <t>A 2位</t>
  </si>
  <si>
    <t>5位・6位決定戦</t>
  </si>
  <si>
    <t>A 3位</t>
  </si>
  <si>
    <t>B 1位</t>
  </si>
  <si>
    <t>B 2位</t>
  </si>
  <si>
    <t>B 3位</t>
  </si>
  <si>
    <t>2017年全日本大学バスケットボール選手権大会中国地区予選会試合日程及び試合形式</t>
  </si>
  <si>
    <t>〇試合日程 ： 「土・日　2週及び予選会4日開催」を「土・日　4週」開催に変更　</t>
  </si>
  <si>
    <t>28ゲーム</t>
  </si>
  <si>
    <t>A</t>
  </si>
  <si>
    <t>B</t>
  </si>
  <si>
    <t>C</t>
  </si>
  <si>
    <t>広島大</t>
  </si>
  <si>
    <t>徳山大</t>
  </si>
  <si>
    <t>広文大</t>
  </si>
  <si>
    <t>倉芸大</t>
  </si>
  <si>
    <t>修道大</t>
  </si>
  <si>
    <t>島根大</t>
  </si>
  <si>
    <t>IPU</t>
  </si>
  <si>
    <t>広経大</t>
  </si>
  <si>
    <t>8チーム</t>
  </si>
  <si>
    <t>第1週</t>
  </si>
  <si>
    <t>土</t>
  </si>
  <si>
    <t>広島大</t>
  </si>
  <si>
    <t>倉敷</t>
  </si>
  <si>
    <t>代表者会議</t>
  </si>
  <si>
    <t>29/F-A4</t>
  </si>
  <si>
    <t>四十瀬</t>
  </si>
  <si>
    <t>男Ⅱ</t>
  </si>
  <si>
    <t>―</t>
  </si>
  <si>
    <t>―</t>
  </si>
  <si>
    <t>28/F-A4</t>
  </si>
  <si>
    <t>22/F-B4</t>
  </si>
  <si>
    <t>広島文化学園大学</t>
  </si>
  <si>
    <t>広工大</t>
  </si>
  <si>
    <t>22/F-A4</t>
  </si>
  <si>
    <t>28/F-B4</t>
  </si>
  <si>
    <t>29/F-B4</t>
  </si>
  <si>
    <t>倉敷芸術科学大学</t>
  </si>
  <si>
    <t>女Ⅱ</t>
  </si>
  <si>
    <t>ノートルダム</t>
  </si>
  <si>
    <t>島根大</t>
  </si>
  <si>
    <t>―</t>
  </si>
  <si>
    <t>21/F-A4</t>
  </si>
  <si>
    <t>15/M-B4</t>
  </si>
  <si>
    <t>14/M-A3</t>
  </si>
  <si>
    <t>24/M-B3</t>
  </si>
  <si>
    <t>広島修道大学</t>
  </si>
  <si>
    <t>15/M-A4</t>
  </si>
  <si>
    <t>21/F-B4</t>
  </si>
  <si>
    <t>24/M-A3</t>
  </si>
  <si>
    <t>14/M-B3</t>
  </si>
  <si>
    <t>29/F-A2</t>
  </si>
  <si>
    <t>真備</t>
  </si>
  <si>
    <t>日</t>
  </si>
  <si>
    <t>IPU</t>
  </si>
  <si>
    <t>14/M-A5</t>
  </si>
  <si>
    <t>24/M-B5</t>
  </si>
  <si>
    <t>21/F-A2</t>
  </si>
  <si>
    <t>15/M-B2</t>
  </si>
  <si>
    <t>28/F-A2</t>
  </si>
  <si>
    <t>22/F-B2</t>
  </si>
  <si>
    <t>川福大</t>
  </si>
  <si>
    <t>山口大</t>
  </si>
  <si>
    <t>女Ⅰ</t>
  </si>
  <si>
    <t>徳山大</t>
  </si>
  <si>
    <t>広文大</t>
  </si>
  <si>
    <t>広経大</t>
  </si>
  <si>
    <t>24/M-A5</t>
  </si>
  <si>
    <t>14/M-B5</t>
  </si>
  <si>
    <t>15/M-A2</t>
  </si>
  <si>
    <t>21/F-B2</t>
  </si>
  <si>
    <t>22/F-A2</t>
  </si>
  <si>
    <t>28/F-B2</t>
  </si>
  <si>
    <t>29/F-B2</t>
  </si>
  <si>
    <t>広島経済大学</t>
  </si>
  <si>
    <t>男Ⅰ</t>
  </si>
  <si>
    <t>広文大</t>
  </si>
  <si>
    <t>島根大</t>
  </si>
  <si>
    <t>倉芸大</t>
  </si>
  <si>
    <t>修道大</t>
  </si>
  <si>
    <t>倉芸大</t>
  </si>
  <si>
    <t>広文女</t>
  </si>
  <si>
    <t>ＩＰＵ</t>
  </si>
  <si>
    <t>山口大</t>
  </si>
  <si>
    <t>女子Ⅰ部リーグ</t>
  </si>
  <si>
    <t>21ゲーム</t>
  </si>
  <si>
    <t>広島大</t>
  </si>
  <si>
    <t>徳山大</t>
  </si>
  <si>
    <t>ＩＰＵ</t>
  </si>
  <si>
    <t>広文大</t>
  </si>
  <si>
    <t>広文女</t>
  </si>
  <si>
    <t>7チーム</t>
  </si>
  <si>
    <t>第2週</t>
  </si>
  <si>
    <t>ノートルダム</t>
  </si>
  <si>
    <t>29/F-A3</t>
  </si>
  <si>
    <t>環太平洋大学</t>
  </si>
  <si>
    <t>―</t>
  </si>
  <si>
    <t>倉芸大</t>
  </si>
  <si>
    <t>28/F-A3</t>
  </si>
  <si>
    <t>22/F-B3</t>
  </si>
  <si>
    <t>倉敷芸術科学大学</t>
  </si>
  <si>
    <t>22/F-A3</t>
  </si>
  <si>
    <t>28/F-B3</t>
  </si>
  <si>
    <t>29/F-B3</t>
  </si>
  <si>
    <t>徳山大学</t>
  </si>
  <si>
    <t>広文大</t>
  </si>
  <si>
    <t>21/F-A3</t>
  </si>
  <si>
    <t>15/M-B3</t>
  </si>
  <si>
    <t>14/M-A2</t>
  </si>
  <si>
    <t>24/M-B2</t>
  </si>
  <si>
    <t>広島文化学園大学</t>
  </si>
  <si>
    <t>広経大</t>
  </si>
  <si>
    <t>徳山大</t>
  </si>
  <si>
    <t>広文女</t>
  </si>
  <si>
    <t>15/M-A3</t>
  </si>
  <si>
    <t>21/F-B3</t>
  </si>
  <si>
    <t>24/M-A4</t>
  </si>
  <si>
    <t>14/M-B4</t>
  </si>
  <si>
    <t>29/F-A1</t>
  </si>
  <si>
    <t>広島文教女子大学</t>
  </si>
  <si>
    <t>14/M-A4</t>
  </si>
  <si>
    <t>24/M-B4</t>
  </si>
  <si>
    <t>21/F-A1</t>
  </si>
  <si>
    <t>15/M-B1</t>
  </si>
  <si>
    <t>28/F-A1</t>
  </si>
  <si>
    <t>22/F-B1</t>
  </si>
  <si>
    <t>山口大学</t>
  </si>
  <si>
    <t>福山平成大学（棄権）</t>
  </si>
  <si>
    <t>徳山大</t>
  </si>
  <si>
    <t>―</t>
  </si>
  <si>
    <t>―</t>
  </si>
  <si>
    <t>―</t>
  </si>
  <si>
    <t>男子Ⅱ部リーグ</t>
  </si>
  <si>
    <t>(3チームによる予選リーグ)</t>
  </si>
  <si>
    <t>15ゲーム</t>
  </si>
  <si>
    <t>9チーム</t>
  </si>
  <si>
    <t>広島大</t>
  </si>
  <si>
    <t>広文大</t>
  </si>
  <si>
    <t>男子Ⅱ部リーグA</t>
  </si>
  <si>
    <t>男子Ⅱ部リーグB</t>
  </si>
  <si>
    <t>広島大</t>
  </si>
  <si>
    <t>―</t>
  </si>
  <si>
    <t>島根大</t>
  </si>
  <si>
    <t>徳山大</t>
  </si>
  <si>
    <t>島根県立大学</t>
  </si>
  <si>
    <t>広島工業大学</t>
  </si>
  <si>
    <t>第3週</t>
  </si>
  <si>
    <t>鳥取大</t>
  </si>
  <si>
    <t>21/M-Ｃ2</t>
  </si>
  <si>
    <t>21/M-Ｃ4</t>
  </si>
  <si>
    <t>　※以下8/21抽選結果</t>
  </si>
  <si>
    <t>福田</t>
  </si>
  <si>
    <t>山口大</t>
  </si>
  <si>
    <t>倉芸大</t>
  </si>
  <si>
    <t>23/Ｋ-A1</t>
  </si>
  <si>
    <t>24/M-A1</t>
  </si>
  <si>
    <t>23/Ｋ-B1</t>
  </si>
  <si>
    <t>24/M-B1</t>
  </si>
  <si>
    <t>鳥取大学</t>
  </si>
  <si>
    <t>ＩＰＵ</t>
  </si>
  <si>
    <t>―</t>
  </si>
  <si>
    <t>広経大</t>
  </si>
  <si>
    <t>倉芸大</t>
  </si>
  <si>
    <t>男子Ⅱ部リーグC</t>
  </si>
  <si>
    <t>岡山理科大学</t>
  </si>
  <si>
    <t>広文大</t>
  </si>
  <si>
    <t>―</t>
  </si>
  <si>
    <t>広文女</t>
  </si>
  <si>
    <t>川崎医療福祉大学</t>
  </si>
  <si>
    <t>14/M-B2</t>
  </si>
  <si>
    <t>下関市立大学</t>
  </si>
  <si>
    <t>23/Ｋ-A2</t>
  </si>
  <si>
    <t>24/M-A2</t>
  </si>
  <si>
    <t>―</t>
  </si>
  <si>
    <t>Ａ-3</t>
  </si>
  <si>
    <t>Ｃ-3</t>
  </si>
  <si>
    <t>1～3位決定リーグ</t>
  </si>
  <si>
    <t>(各予選リーグ1位)</t>
  </si>
  <si>
    <t>4～6位決定リーグ</t>
  </si>
  <si>
    <t>(各予選リーグ2位)</t>
  </si>
  <si>
    <t>Ａ-2</t>
  </si>
  <si>
    <t>Ｃ-2</t>
  </si>
  <si>
    <t>Ａ-1</t>
  </si>
  <si>
    <t>Ｂ-1</t>
  </si>
  <si>
    <t>Ｃ-1</t>
  </si>
  <si>
    <t>Ｂ-2</t>
  </si>
  <si>
    <t>女Ａ-3</t>
  </si>
  <si>
    <t>女Ｂ-3</t>
  </si>
  <si>
    <t>Ｂ-1</t>
  </si>
  <si>
    <t>29/F-C3</t>
  </si>
  <si>
    <t>Ｂ-2</t>
  </si>
  <si>
    <t>29/F-C2</t>
  </si>
  <si>
    <t>Ｃ-1</t>
  </si>
  <si>
    <t>21/F-C3</t>
  </si>
  <si>
    <t>28/F-C3</t>
  </si>
  <si>
    <t>Ｃ-2</t>
  </si>
  <si>
    <t>21/F-C2</t>
  </si>
  <si>
    <t>28/F-C2</t>
  </si>
  <si>
    <t>第4週</t>
  </si>
  <si>
    <t>7～9位決定リーグ</t>
  </si>
  <si>
    <t>(各予選リーグ3位)</t>
  </si>
  <si>
    <t>Ｂ-3</t>
  </si>
  <si>
    <t>29/F-C1</t>
  </si>
  <si>
    <t>―</t>
  </si>
  <si>
    <t>女Ａ-2</t>
  </si>
  <si>
    <t>女Ｂ-2</t>
  </si>
  <si>
    <t>Ｃ-3</t>
  </si>
  <si>
    <t>21/F-C1</t>
  </si>
  <si>
    <t>28/F-C1</t>
  </si>
  <si>
    <t>6チーム</t>
  </si>
  <si>
    <t>女子Ⅱ部リーグ</t>
  </si>
  <si>
    <t>9ゲーム</t>
  </si>
  <si>
    <t>女子Ⅱ部リーグA</t>
  </si>
  <si>
    <t>女子Ⅱ部リーグB</t>
  </si>
  <si>
    <t>―</t>
  </si>
  <si>
    <t>岡山理科</t>
  </si>
  <si>
    <t>安田女子大学</t>
  </si>
  <si>
    <t>―</t>
  </si>
  <si>
    <t>女Ａ-1</t>
  </si>
  <si>
    <t>女Ｂ-1</t>
  </si>
  <si>
    <t>21/Ｆ-Ｃ1</t>
  </si>
  <si>
    <t>21/Ｆ-Ｃ3</t>
  </si>
  <si>
    <t>ノートルダム</t>
  </si>
  <si>
    <t>14/Ｍ-A１</t>
  </si>
  <si>
    <t>23/Ｋ-A3</t>
  </si>
  <si>
    <t>14/Ｍ-B1</t>
  </si>
  <si>
    <t>23/Ｋ-B3</t>
  </si>
  <si>
    <t>ノートルダム清心</t>
  </si>
  <si>
    <t>女子大学</t>
  </si>
  <si>
    <t>K-</t>
  </si>
  <si>
    <t>倉敷市倉敷体育館</t>
  </si>
  <si>
    <t>9月23日(土)</t>
  </si>
  <si>
    <t>M-</t>
  </si>
  <si>
    <t>倉敷真備総合公園体育館</t>
  </si>
  <si>
    <t>9月24日(日)</t>
  </si>
  <si>
    <t>10月14日(土)・15日(日)</t>
  </si>
  <si>
    <t>F-</t>
  </si>
  <si>
    <t>倉敷水島緑地福田公園体育館　</t>
  </si>
  <si>
    <t>10月21日(土)・22日(日)</t>
  </si>
  <si>
    <t>29/F-C4</t>
  </si>
  <si>
    <t>28/F-C4</t>
  </si>
  <si>
    <t>22/F-C4</t>
  </si>
  <si>
    <t>10月28日(土)・29日(日)</t>
  </si>
  <si>
    <t>9月23日（土）～倉敷市倉敷体育館：K</t>
  </si>
  <si>
    <t>K:A1</t>
  </si>
  <si>
    <t>K:B1</t>
  </si>
  <si>
    <t>岡山大学</t>
  </si>
  <si>
    <t>梅光学院大学</t>
  </si>
  <si>
    <t>島根県立大学</t>
  </si>
  <si>
    <t>K:Ａ2</t>
  </si>
  <si>
    <t>広島工業大学</t>
  </si>
  <si>
    <t>男子Ⅱ部A</t>
  </si>
  <si>
    <t>男子Ⅰ部B</t>
  </si>
  <si>
    <t>男子Ⅰ部C</t>
  </si>
  <si>
    <t>9月24日（日）～倉敷真備総合公園体育館：M</t>
  </si>
  <si>
    <t>M:A1</t>
  </si>
  <si>
    <t>M:B1</t>
  </si>
  <si>
    <t>M:Ａ2</t>
  </si>
  <si>
    <t>M:B3</t>
  </si>
  <si>
    <t>M:A5</t>
  </si>
  <si>
    <t>M:B5</t>
  </si>
  <si>
    <t>M:A3</t>
  </si>
  <si>
    <t>岡山理科大学</t>
  </si>
  <si>
    <t>梅光学院大学</t>
  </si>
  <si>
    <t>下関市立大学</t>
  </si>
  <si>
    <t>川崎医療福祉大学</t>
  </si>
  <si>
    <t>山口大学</t>
  </si>
  <si>
    <t>男子Ⅱ部B</t>
  </si>
  <si>
    <t>男子Ⅱ部C</t>
  </si>
  <si>
    <t>島根大学</t>
  </si>
  <si>
    <t>倉敷芸術科学大学</t>
  </si>
  <si>
    <t>広島大学</t>
  </si>
  <si>
    <t>広島経済大学</t>
  </si>
  <si>
    <t>徳山大学</t>
  </si>
  <si>
    <t>環太平洋大学</t>
  </si>
  <si>
    <t>K:A3</t>
  </si>
  <si>
    <t>K:B3</t>
  </si>
  <si>
    <t>安田女子大学</t>
  </si>
  <si>
    <t>ノートルダム清心女子大学</t>
  </si>
  <si>
    <t>島根大学</t>
  </si>
  <si>
    <t>女子Ⅱ部A</t>
  </si>
  <si>
    <t>女子Ⅰ部B</t>
  </si>
  <si>
    <t>M:B2</t>
  </si>
  <si>
    <t>M:A4</t>
  </si>
  <si>
    <t>M:B4</t>
  </si>
  <si>
    <t>広島文化学園大学</t>
  </si>
  <si>
    <t>倉敷芸術科学大学</t>
  </si>
  <si>
    <t>広島文教女子大学</t>
  </si>
  <si>
    <t>環太平洋大学</t>
  </si>
  <si>
    <t>10月14日（土）～倉敷真備総合公園体育館：M</t>
  </si>
  <si>
    <t>M:B2</t>
  </si>
  <si>
    <t>M:A3</t>
  </si>
  <si>
    <t>M:B3</t>
  </si>
  <si>
    <t>M:B5</t>
  </si>
  <si>
    <t>広島工業大学</t>
  </si>
  <si>
    <t>川崎医療福祉大学</t>
  </si>
  <si>
    <t>広島修道大学</t>
  </si>
  <si>
    <t>広島文化学園大学</t>
  </si>
  <si>
    <t>倉敷芸術科学大学</t>
  </si>
  <si>
    <t>環太平洋大学</t>
  </si>
  <si>
    <t>広島大学</t>
  </si>
  <si>
    <t>広島経済大学</t>
  </si>
  <si>
    <t>10月15日（日）～倉敷真備総合公園体育館：M</t>
  </si>
  <si>
    <t>男子Ⅱ部C</t>
  </si>
  <si>
    <t>M:A2</t>
  </si>
  <si>
    <t>M:A4</t>
  </si>
  <si>
    <t>M:B4</t>
  </si>
  <si>
    <t>広島文化学園大学</t>
  </si>
  <si>
    <t>広島経済大学</t>
  </si>
  <si>
    <t>倉敷芸術科学大学</t>
  </si>
  <si>
    <t>広島大学</t>
  </si>
  <si>
    <t>徳山大学</t>
  </si>
  <si>
    <t>広島修道大学</t>
  </si>
  <si>
    <t>女子Ⅱ部A</t>
  </si>
  <si>
    <t>女子Ⅱ部B</t>
  </si>
  <si>
    <t>M:A1</t>
  </si>
  <si>
    <t>M:B1</t>
  </si>
  <si>
    <t>M:A4</t>
  </si>
  <si>
    <t>岡山大学</t>
  </si>
  <si>
    <t>ノートルダム清心女子大学</t>
  </si>
  <si>
    <t>川崎医療福祉大学</t>
  </si>
  <si>
    <t>岡山理科大学</t>
  </si>
  <si>
    <t>広島文化学園大学</t>
  </si>
  <si>
    <t>山口大学</t>
  </si>
  <si>
    <t>広島文教女子大学</t>
  </si>
  <si>
    <t>M:A1</t>
  </si>
  <si>
    <t>徳山大学</t>
  </si>
  <si>
    <t>山口大学</t>
  </si>
  <si>
    <t>広島大学</t>
  </si>
  <si>
    <t>広島文教女子大学</t>
  </si>
  <si>
    <t>環太平洋大学</t>
  </si>
  <si>
    <t>広島文化学園大学</t>
  </si>
  <si>
    <t>M:A3</t>
  </si>
  <si>
    <t>M:B3</t>
  </si>
  <si>
    <t>10月21日(土）～倉敷水島緑地福田公園体育館：F</t>
  </si>
  <si>
    <t>F：Ａ2</t>
  </si>
  <si>
    <t>F：B2</t>
  </si>
  <si>
    <t>F：C2</t>
  </si>
  <si>
    <t>広島文化学園大学</t>
  </si>
  <si>
    <t>広島経済大学</t>
  </si>
  <si>
    <t>倉敷芸術科学大学</t>
  </si>
  <si>
    <t>岡山大学</t>
  </si>
  <si>
    <t>F：A4</t>
  </si>
  <si>
    <t>F：B4</t>
  </si>
  <si>
    <t>F：C4</t>
  </si>
  <si>
    <t>広島修道大学</t>
  </si>
  <si>
    <t>広島大学</t>
  </si>
  <si>
    <t>島根県立大学</t>
  </si>
  <si>
    <t>岡山理科大学</t>
  </si>
  <si>
    <t>10月22日(日）～倉敷水島緑地福田公園体育館：F</t>
  </si>
  <si>
    <t>F：C1</t>
  </si>
  <si>
    <t>広島経済大学</t>
  </si>
  <si>
    <t>環太平洋大学</t>
  </si>
  <si>
    <t>島根大学</t>
  </si>
  <si>
    <t>F：Ａ4</t>
  </si>
  <si>
    <t>F：B4</t>
  </si>
  <si>
    <t>F：C3</t>
  </si>
  <si>
    <t>広島大学</t>
  </si>
  <si>
    <t>倉敷芸術科学大学</t>
  </si>
  <si>
    <t>F：Ａ1</t>
  </si>
  <si>
    <t>F：C1</t>
  </si>
  <si>
    <t>F：A3</t>
  </si>
  <si>
    <t>F：B3</t>
  </si>
  <si>
    <t>F：C3</t>
  </si>
  <si>
    <t>倉敷芸術科学大学</t>
  </si>
  <si>
    <t>岡山大学</t>
  </si>
  <si>
    <t>安田女子大学</t>
  </si>
  <si>
    <t>広島文化学園大学</t>
  </si>
  <si>
    <t>川崎医療福祉大学</t>
  </si>
  <si>
    <t>女子Ⅱ部B</t>
  </si>
  <si>
    <t>F：B1</t>
  </si>
  <si>
    <t>F：Ａ3</t>
  </si>
  <si>
    <t>F：B3</t>
  </si>
  <si>
    <t>山口大学</t>
  </si>
  <si>
    <t>広島文教女子大学</t>
  </si>
  <si>
    <t>広島大学</t>
  </si>
  <si>
    <t>環太平洋大学</t>
  </si>
  <si>
    <t>倉敷芸術科学大学</t>
  </si>
  <si>
    <t>10月28日(土）～倉敷水島緑地福田公園体育館：F</t>
  </si>
  <si>
    <t>F：C1</t>
  </si>
  <si>
    <t>広島文化学園大学</t>
  </si>
  <si>
    <t>倉敷芸術科学大学</t>
  </si>
  <si>
    <t>F：C3</t>
  </si>
  <si>
    <t>10月29日(日）～倉敷水島緑地福田公園体育館：F</t>
  </si>
  <si>
    <t>F：C4</t>
  </si>
  <si>
    <t>女子Ⅱ部</t>
  </si>
  <si>
    <t>広島大学</t>
  </si>
  <si>
    <t>倉敷芸術科学大学</t>
  </si>
  <si>
    <t>最終結果</t>
  </si>
  <si>
    <t>最終結果</t>
  </si>
  <si>
    <t>女子Ⅰ部</t>
  </si>
  <si>
    <t>ゴールアベレージ</t>
  </si>
  <si>
    <t>左：得点、右：失点</t>
  </si>
  <si>
    <t>93-54</t>
  </si>
  <si>
    <t>○</t>
  </si>
  <si>
    <t>54-93</t>
  </si>
  <si>
    <t>×</t>
  </si>
  <si>
    <t>54-73</t>
  </si>
  <si>
    <t>73-54</t>
  </si>
  <si>
    <t>○</t>
  </si>
  <si>
    <t>57-82</t>
  </si>
  <si>
    <t>×</t>
  </si>
  <si>
    <t>82-57</t>
  </si>
  <si>
    <t>○</t>
  </si>
  <si>
    <t>78-52</t>
  </si>
  <si>
    <t>○</t>
  </si>
  <si>
    <t>52-78</t>
  </si>
  <si>
    <t>×</t>
  </si>
  <si>
    <t>55-60</t>
  </si>
  <si>
    <t>×</t>
  </si>
  <si>
    <t>60-55</t>
  </si>
  <si>
    <t>71-40</t>
  </si>
  <si>
    <t>○</t>
  </si>
  <si>
    <t>40-71</t>
  </si>
  <si>
    <t>×</t>
  </si>
  <si>
    <t>○</t>
  </si>
  <si>
    <t>82-76</t>
  </si>
  <si>
    <t>76-82</t>
  </si>
  <si>
    <t>下関市立</t>
  </si>
  <si>
    <t>74-67</t>
  </si>
  <si>
    <t>×</t>
  </si>
  <si>
    <t>67-74</t>
  </si>
  <si>
    <t>山口大</t>
  </si>
  <si>
    <t>83-74</t>
  </si>
  <si>
    <t>74-83</t>
  </si>
  <si>
    <t>×</t>
  </si>
  <si>
    <t>58-96</t>
  </si>
  <si>
    <t>96-58</t>
  </si>
  <si>
    <t>70-68</t>
  </si>
  <si>
    <t>68-70</t>
  </si>
  <si>
    <t>120-28</t>
  </si>
  <si>
    <t>28-120</t>
  </si>
  <si>
    <t>79-59</t>
  </si>
  <si>
    <t>95-35</t>
  </si>
  <si>
    <t>35-95</t>
  </si>
  <si>
    <t>59-79</t>
  </si>
  <si>
    <t>88-51</t>
  </si>
  <si>
    <t>51-88</t>
  </si>
  <si>
    <t>99-79</t>
  </si>
  <si>
    <t>○</t>
  </si>
  <si>
    <t>79-99</t>
  </si>
  <si>
    <t>×</t>
  </si>
  <si>
    <t>74-33</t>
  </si>
  <si>
    <t>×</t>
  </si>
  <si>
    <t>33-74</t>
  </si>
  <si>
    <t>57-47</t>
  </si>
  <si>
    <t>47-57</t>
  </si>
  <si>
    <t>72-58</t>
  </si>
  <si>
    <t>○</t>
  </si>
  <si>
    <t>×</t>
  </si>
  <si>
    <t>58-72</t>
  </si>
  <si>
    <t>広工大</t>
  </si>
  <si>
    <t>川福大</t>
  </si>
  <si>
    <t>105-91</t>
  </si>
  <si>
    <t>91-105</t>
  </si>
  <si>
    <t>97-76</t>
  </si>
  <si>
    <t>76-97</t>
  </si>
  <si>
    <t>38-98</t>
  </si>
  <si>
    <t>98-38</t>
  </si>
  <si>
    <t>105-37</t>
  </si>
  <si>
    <t>37-105</t>
  </si>
  <si>
    <t>59-47</t>
  </si>
  <si>
    <t>47-59</t>
  </si>
  <si>
    <t>113-84</t>
  </si>
  <si>
    <t>○</t>
  </si>
  <si>
    <t>84-113</t>
  </si>
  <si>
    <t>×</t>
  </si>
  <si>
    <t>113-52</t>
  </si>
  <si>
    <t>○</t>
  </si>
  <si>
    <t>52-113</t>
  </si>
  <si>
    <t>106-92</t>
  </si>
  <si>
    <t>92-106</t>
  </si>
  <si>
    <t>69-42</t>
  </si>
  <si>
    <t>42-69</t>
  </si>
  <si>
    <t>×</t>
  </si>
  <si>
    <t>100-29</t>
  </si>
  <si>
    <t>29-100</t>
  </si>
  <si>
    <t>86-73</t>
  </si>
  <si>
    <t>73-86</t>
  </si>
  <si>
    <t>95-74</t>
  </si>
  <si>
    <t>74-95</t>
  </si>
  <si>
    <t>91-53</t>
  </si>
  <si>
    <t>53-91</t>
  </si>
  <si>
    <t>ノートルダム</t>
  </si>
  <si>
    <t>○</t>
  </si>
  <si>
    <t>69-58</t>
  </si>
  <si>
    <t>58-69</t>
  </si>
  <si>
    <t>×</t>
  </si>
  <si>
    <t>岡山大</t>
  </si>
  <si>
    <t>安田女子</t>
  </si>
  <si>
    <t>86-51</t>
  </si>
  <si>
    <t>51-86</t>
  </si>
  <si>
    <t>×</t>
  </si>
  <si>
    <t>79-76</t>
  </si>
  <si>
    <t>○</t>
  </si>
  <si>
    <t>×</t>
  </si>
  <si>
    <t>76-79</t>
  </si>
  <si>
    <t>○</t>
  </si>
  <si>
    <t>94-47</t>
  </si>
  <si>
    <t>47-94</t>
  </si>
  <si>
    <t>99-89</t>
  </si>
  <si>
    <t>89-99</t>
  </si>
  <si>
    <t>梅光大</t>
  </si>
  <si>
    <t>鳥取大</t>
  </si>
  <si>
    <t>岡山大</t>
  </si>
  <si>
    <t>61-59</t>
  </si>
  <si>
    <t>59-61</t>
  </si>
  <si>
    <t>×</t>
  </si>
  <si>
    <t>川福大</t>
  </si>
  <si>
    <t>岡山理科</t>
  </si>
  <si>
    <t>51-86</t>
  </si>
  <si>
    <t>86-51</t>
  </si>
  <si>
    <t>80-46</t>
  </si>
  <si>
    <t>46-80</t>
  </si>
  <si>
    <t>123-67</t>
  </si>
  <si>
    <t>○</t>
  </si>
  <si>
    <t>67-123</t>
  </si>
  <si>
    <t>60-64</t>
  </si>
  <si>
    <t>64-60</t>
  </si>
  <si>
    <t>85-78</t>
  </si>
  <si>
    <t>78-85</t>
  </si>
  <si>
    <t>島県大</t>
  </si>
  <si>
    <t>岡山理科</t>
  </si>
  <si>
    <t>ノートルダム清心女子大学</t>
  </si>
  <si>
    <t>鳥取大学</t>
  </si>
  <si>
    <t>川崎医療福祉大学</t>
  </si>
  <si>
    <t>梅光学院大学</t>
  </si>
  <si>
    <t>広島工業大学</t>
  </si>
  <si>
    <t>山口大学</t>
  </si>
  <si>
    <t>75-59</t>
  </si>
  <si>
    <t>○</t>
  </si>
  <si>
    <t>59-76</t>
  </si>
  <si>
    <t>×</t>
  </si>
  <si>
    <t>71-84</t>
  </si>
  <si>
    <t>84-71</t>
  </si>
  <si>
    <t>86-114</t>
  </si>
  <si>
    <t>114-86</t>
  </si>
  <si>
    <t>○</t>
  </si>
  <si>
    <t>64-46</t>
  </si>
  <si>
    <t>46-64</t>
  </si>
  <si>
    <t>61-99</t>
  </si>
  <si>
    <t>99-61</t>
  </si>
  <si>
    <t>×</t>
  </si>
  <si>
    <t>65-69</t>
  </si>
  <si>
    <t>○</t>
  </si>
  <si>
    <t>69-65</t>
  </si>
  <si>
    <t>72-71</t>
  </si>
  <si>
    <t>○</t>
  </si>
  <si>
    <t>71-72</t>
  </si>
  <si>
    <t>75-69</t>
  </si>
  <si>
    <t>69-75</t>
  </si>
  <si>
    <t>90-100</t>
  </si>
  <si>
    <t>100-90</t>
  </si>
  <si>
    <t>52-86</t>
  </si>
  <si>
    <t>×</t>
  </si>
  <si>
    <t>86-52</t>
  </si>
  <si>
    <t>島根大</t>
  </si>
  <si>
    <t>岡山理科大学</t>
  </si>
  <si>
    <t>○</t>
  </si>
  <si>
    <t>75-70</t>
  </si>
  <si>
    <t>70-75</t>
  </si>
  <si>
    <t>×</t>
  </si>
  <si>
    <t>73-65</t>
  </si>
  <si>
    <t>○</t>
  </si>
  <si>
    <t>×</t>
  </si>
  <si>
    <t>65-73</t>
  </si>
  <si>
    <t>島根県立大学</t>
  </si>
  <si>
    <t>広島工業大学</t>
  </si>
  <si>
    <t>77-61</t>
  </si>
  <si>
    <t>61-77</t>
  </si>
  <si>
    <t>×</t>
  </si>
  <si>
    <t>79-71</t>
  </si>
  <si>
    <t>71-79</t>
  </si>
  <si>
    <t>×</t>
  </si>
  <si>
    <t>86-89</t>
  </si>
  <si>
    <t>89-86</t>
  </si>
  <si>
    <t>77-68</t>
  </si>
  <si>
    <t>68-77</t>
  </si>
  <si>
    <t>69-61</t>
  </si>
  <si>
    <t>61-69</t>
  </si>
  <si>
    <t>延長</t>
  </si>
  <si>
    <t>下関市立大学</t>
  </si>
  <si>
    <t>72-74</t>
  </si>
  <si>
    <t>74-72</t>
  </si>
  <si>
    <t>安田女子大学</t>
  </si>
  <si>
    <t>岡山理科大学</t>
  </si>
  <si>
    <t>○</t>
  </si>
  <si>
    <t>安田女子</t>
  </si>
  <si>
    <t>80-63</t>
  </si>
  <si>
    <t>63-80</t>
  </si>
  <si>
    <t>59-93</t>
  </si>
  <si>
    <t>93-59</t>
  </si>
  <si>
    <t>鳥取大学</t>
  </si>
  <si>
    <t>岡山理科大学</t>
  </si>
  <si>
    <t>○</t>
  </si>
  <si>
    <t>92-42</t>
  </si>
  <si>
    <t>42-92</t>
  </si>
  <si>
    <t>×</t>
  </si>
  <si>
    <t>○</t>
  </si>
  <si>
    <t>87-71</t>
  </si>
  <si>
    <t>71-87</t>
  </si>
  <si>
    <t>×</t>
  </si>
  <si>
    <t>島根県立大学</t>
  </si>
  <si>
    <t>57-113</t>
  </si>
  <si>
    <t>○</t>
  </si>
  <si>
    <t>×</t>
  </si>
  <si>
    <t>○</t>
  </si>
  <si>
    <t>113-57</t>
  </si>
  <si>
    <t>82-91</t>
  </si>
  <si>
    <t>91-82</t>
  </si>
  <si>
    <t>81-68</t>
  </si>
  <si>
    <t>68-81</t>
  </si>
  <si>
    <t>○</t>
  </si>
  <si>
    <t>×</t>
  </si>
  <si>
    <t>岡山大学</t>
  </si>
  <si>
    <t>下関市立大学</t>
  </si>
  <si>
    <t>89-72</t>
  </si>
  <si>
    <t>72-89</t>
  </si>
  <si>
    <t>96-46</t>
  </si>
  <si>
    <t>×</t>
  </si>
  <si>
    <t>46-96</t>
  </si>
  <si>
    <t>82-66</t>
  </si>
  <si>
    <t>66-82</t>
  </si>
  <si>
    <t>広島大学</t>
  </si>
  <si>
    <t>広島文化学園大学</t>
  </si>
  <si>
    <t>倉敷芸術科学大学</t>
  </si>
  <si>
    <t>×</t>
  </si>
  <si>
    <t>○</t>
  </si>
  <si>
    <t>○</t>
  </si>
  <si>
    <t>×</t>
  </si>
  <si>
    <t>徳山大学</t>
  </si>
  <si>
    <t>広島大学</t>
  </si>
  <si>
    <t>広島文化学園大学</t>
  </si>
  <si>
    <t>島根大学</t>
  </si>
  <si>
    <t>広島修道大学</t>
  </si>
  <si>
    <t>広島経済大学</t>
  </si>
  <si>
    <t>環太平洋大学</t>
  </si>
  <si>
    <t>岡山大</t>
  </si>
  <si>
    <t>岡山大学</t>
  </si>
  <si>
    <t>山口大学</t>
  </si>
  <si>
    <t>下関市立大学</t>
  </si>
  <si>
    <t>島根県立大学</t>
  </si>
  <si>
    <t>広島工業大学</t>
  </si>
  <si>
    <t>梅光学院大学</t>
  </si>
  <si>
    <t>川崎医療福祉大学</t>
  </si>
  <si>
    <t>鳥取大学</t>
  </si>
  <si>
    <t>9位</t>
  </si>
  <si>
    <t>岡山理科大学</t>
  </si>
  <si>
    <t>川崎医療福祉大学</t>
  </si>
  <si>
    <t>広島大学</t>
  </si>
  <si>
    <t>倉敷芸術科学大学</t>
  </si>
  <si>
    <t>環太平洋大学</t>
  </si>
  <si>
    <t>徳山大学</t>
  </si>
  <si>
    <t>広島文化学園大学</t>
  </si>
  <si>
    <t>山口大学</t>
  </si>
  <si>
    <t>広島文教女子大学</t>
  </si>
  <si>
    <t>広島大学　No.11　中島　明香里</t>
  </si>
  <si>
    <t>倉敷芸術科学大学　No.20　高橋　実鈴</t>
  </si>
  <si>
    <t>倉敷芸術科学大学　No.27 山永　友美　総得点：128,アベレージ：21.3</t>
  </si>
  <si>
    <t>広島大学　No.11　中島　明香里　総本数23：,アベレージ：3.8</t>
  </si>
  <si>
    <t>徳山大学　No.56 中村　彩乃　総本数：75,アベレージ：12.5</t>
  </si>
  <si>
    <t>安田女子大学</t>
  </si>
  <si>
    <t>岡山理科大学</t>
  </si>
  <si>
    <t>島根大学</t>
  </si>
  <si>
    <t>ノートルダム清心女子大学</t>
  </si>
  <si>
    <t>徳山大学　No.2　小畑　和也</t>
  </si>
  <si>
    <t>広島大学　No.24　江尻　駿也　</t>
  </si>
  <si>
    <t>徳山大学</t>
  </si>
  <si>
    <t>×</t>
  </si>
  <si>
    <t>○</t>
  </si>
  <si>
    <t>58-67</t>
  </si>
  <si>
    <t>○</t>
  </si>
  <si>
    <t>67-58</t>
  </si>
  <si>
    <t>×</t>
  </si>
  <si>
    <t>74-82</t>
  </si>
  <si>
    <t>82-74</t>
  </si>
  <si>
    <t>広島文化学園大学　No.7　デオリベイラ　ジョバンニ　総得点：204,アベレージ：29.1</t>
  </si>
  <si>
    <t>広島経済大学　No.20　濱口　裕哉　総本数：36,アベレージ：5.1</t>
  </si>
  <si>
    <t>徳山大学　No.14　アユエン　ピーター　マジョック　総本数：117,アベレージ：16.7</t>
  </si>
  <si>
    <t>＊上位２校が全日本インカレへ出場＊</t>
  </si>
  <si>
    <t>＊上位２校が全日本インカレへ出場＊</t>
  </si>
  <si>
    <t>○</t>
  </si>
  <si>
    <t>2017年</t>
  </si>
  <si>
    <t>会場：広島国際学院大学　中野キャンパス</t>
  </si>
  <si>
    <t>　</t>
  </si>
  <si>
    <t>環太平洋大学</t>
  </si>
  <si>
    <t>広島経済大学</t>
  </si>
  <si>
    <t>延長</t>
  </si>
  <si>
    <t>広島文教女子大学</t>
  </si>
  <si>
    <t>川崎医療福祉大学</t>
  </si>
  <si>
    <t>広島文教女子大学</t>
  </si>
  <si>
    <t>Ⅰ部残留</t>
  </si>
  <si>
    <t>福山平成大学</t>
  </si>
  <si>
    <t>Ⅱ部自動降格（予選を棄権したため）</t>
  </si>
  <si>
    <t>＊福山平成大学がインカレ予選を棄権したのでⅡ部自動降格となり、よって、インカレ予選女子Ⅱ部リーグで第１位となった岡山大学がⅠ部自動昇格となったため、本日は福山平成大学-岡山大学の入れ替え戦は行われませんでした。</t>
  </si>
  <si>
    <t>岡山大学</t>
  </si>
  <si>
    <t>Ⅰ部自動昇格</t>
  </si>
  <si>
    <t>川崎医療福祉大学</t>
  </si>
  <si>
    <t>Ⅱ部残留</t>
  </si>
  <si>
    <t>広島経済大学</t>
  </si>
  <si>
    <t>男子入替戦</t>
  </si>
  <si>
    <t>女子入替戦</t>
  </si>
  <si>
    <t>全日本大学バスケットボール選手権大会中国地区予選会 入替戦</t>
  </si>
  <si>
    <t>男子入替戦結果</t>
  </si>
  <si>
    <t>女子入替戦結果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</si>
</sst>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m/d;@"/>
  </numFmts>
  <fonts count="63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i/>
      <sz val="12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2"/>
      <name val="Calibri"/>
      <family val="3"/>
    </font>
    <font>
      <b/>
      <sz val="12"/>
      <color rgb="FFFF0000"/>
      <name val="Calibri"/>
      <family val="3"/>
    </font>
    <font>
      <b/>
      <sz val="16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>
        <color rgb="FF000000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>
        <color rgb="FF000000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>
        <color rgb="FF000000"/>
      </bottom>
      <diagonal style="thin"/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 diagonalDown="1">
      <left>
        <color indexed="63"/>
      </left>
      <right style="thin">
        <color rgb="FF000000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medium">
        <color rgb="FF000000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>
        <color rgb="FF000000"/>
      </bottom>
      <diagonal style="thin"/>
    </border>
    <border diagonalDown="1">
      <left>
        <color indexed="63"/>
      </left>
      <right style="medium"/>
      <top>
        <color indexed="63"/>
      </top>
      <bottom style="medium">
        <color rgb="FF000000"/>
      </bottom>
      <diagonal style="thin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thin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medium">
        <color rgb="FF000000"/>
      </right>
      <top style="medium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>
        <color rgb="FF000000"/>
      </right>
      <top style="medium"/>
      <bottom style="medium"/>
      <diagonal style="thin"/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/>
    </border>
    <border>
      <left style="medium">
        <color rgb="FF000000"/>
      </left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642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distributed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textRotation="255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38" fontId="38" fillId="0" borderId="0" xfId="49" applyFont="1" applyAlignment="1">
      <alignment/>
    </xf>
    <xf numFmtId="38" fontId="51" fillId="0" borderId="0" xfId="49" applyFont="1" applyBorder="1" applyAlignment="1">
      <alignment wrapText="1"/>
    </xf>
    <xf numFmtId="38" fontId="38" fillId="0" borderId="0" xfId="49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38" fontId="38" fillId="0" borderId="0" xfId="51" applyFont="1" applyAlignment="1">
      <alignment/>
    </xf>
    <xf numFmtId="38" fontId="56" fillId="0" borderId="0" xfId="51" applyFont="1" applyAlignment="1">
      <alignment/>
    </xf>
    <xf numFmtId="38" fontId="56" fillId="0" borderId="0" xfId="51" applyFont="1" applyAlignment="1">
      <alignment horizontal="center"/>
    </xf>
    <xf numFmtId="176" fontId="56" fillId="0" borderId="0" xfId="51" applyNumberFormat="1" applyFont="1" applyAlignment="1">
      <alignment horizontal="center"/>
    </xf>
    <xf numFmtId="0" fontId="56" fillId="0" borderId="0" xfId="51" applyNumberFormat="1" applyFont="1" applyAlignment="1">
      <alignment horizontal="center"/>
    </xf>
    <xf numFmtId="0" fontId="38" fillId="0" borderId="0" xfId="51" applyNumberFormat="1" applyFont="1" applyAlignment="1">
      <alignment horizontal="center"/>
    </xf>
    <xf numFmtId="176" fontId="38" fillId="0" borderId="0" xfId="51" applyNumberFormat="1" applyFont="1" applyAlignment="1">
      <alignment horizontal="center"/>
    </xf>
    <xf numFmtId="0" fontId="38" fillId="0" borderId="0" xfId="51" applyNumberFormat="1" applyFont="1" applyFill="1" applyAlignment="1">
      <alignment horizontal="center"/>
    </xf>
    <xf numFmtId="176" fontId="38" fillId="0" borderId="0" xfId="51" applyNumberFormat="1" applyFont="1" applyFill="1" applyAlignment="1">
      <alignment horizontal="center"/>
    </xf>
    <xf numFmtId="38" fontId="51" fillId="0" borderId="0" xfId="51" applyFont="1" applyAlignment="1">
      <alignment/>
    </xf>
    <xf numFmtId="38" fontId="38" fillId="0" borderId="0" xfId="51" applyFont="1" applyAlignment="1">
      <alignment horizontal="center"/>
    </xf>
    <xf numFmtId="38" fontId="57" fillId="0" borderId="0" xfId="51" applyFont="1" applyAlignment="1">
      <alignment/>
    </xf>
    <xf numFmtId="176" fontId="51" fillId="0" borderId="0" xfId="51" applyNumberFormat="1" applyFont="1" applyAlignment="1">
      <alignment horizontal="center"/>
    </xf>
    <xf numFmtId="38" fontId="38" fillId="16" borderId="21" xfId="51" applyFont="1" applyFill="1" applyBorder="1" applyAlignment="1">
      <alignment horizontal="center"/>
    </xf>
    <xf numFmtId="38" fontId="38" fillId="16" borderId="15" xfId="51" applyFont="1" applyFill="1" applyBorder="1" applyAlignment="1">
      <alignment horizontal="center"/>
    </xf>
    <xf numFmtId="38" fontId="38" fillId="16" borderId="22" xfId="51" applyFont="1" applyFill="1" applyBorder="1" applyAlignment="1">
      <alignment horizontal="center"/>
    </xf>
    <xf numFmtId="38" fontId="38" fillId="16" borderId="11" xfId="51" applyFont="1" applyFill="1" applyBorder="1" applyAlignment="1">
      <alignment horizontal="center"/>
    </xf>
    <xf numFmtId="38" fontId="38" fillId="0" borderId="23" xfId="51" applyFont="1" applyBorder="1" applyAlignment="1">
      <alignment/>
    </xf>
    <xf numFmtId="38" fontId="38" fillId="0" borderId="23" xfId="51" applyFont="1" applyBorder="1" applyAlignment="1">
      <alignment horizontal="center"/>
    </xf>
    <xf numFmtId="38" fontId="38" fillId="0" borderId="24" xfId="51" applyFont="1" applyBorder="1" applyAlignment="1">
      <alignment horizontal="center"/>
    </xf>
    <xf numFmtId="176" fontId="38" fillId="0" borderId="25" xfId="51" applyNumberFormat="1" applyFont="1" applyBorder="1" applyAlignment="1">
      <alignment horizontal="center"/>
    </xf>
    <xf numFmtId="176" fontId="38" fillId="0" borderId="24" xfId="51" applyNumberFormat="1" applyFont="1" applyBorder="1" applyAlignment="1">
      <alignment horizontal="center"/>
    </xf>
    <xf numFmtId="0" fontId="38" fillId="0" borderId="26" xfId="51" applyNumberFormat="1" applyFont="1" applyBorder="1" applyAlignment="1">
      <alignment horizontal="center"/>
    </xf>
    <xf numFmtId="176" fontId="38" fillId="0" borderId="26" xfId="51" applyNumberFormat="1" applyFont="1" applyBorder="1" applyAlignment="1">
      <alignment horizontal="center"/>
    </xf>
    <xf numFmtId="0" fontId="38" fillId="0" borderId="27" xfId="51" applyNumberFormat="1" applyFont="1" applyBorder="1" applyAlignment="1">
      <alignment horizontal="center"/>
    </xf>
    <xf numFmtId="176" fontId="38" fillId="0" borderId="24" xfId="51" applyNumberFormat="1" applyFont="1" applyFill="1" applyBorder="1" applyAlignment="1">
      <alignment horizontal="center"/>
    </xf>
    <xf numFmtId="0" fontId="38" fillId="35" borderId="26" xfId="51" applyNumberFormat="1" applyFont="1" applyFill="1" applyBorder="1" applyAlignment="1">
      <alignment horizontal="center"/>
    </xf>
    <xf numFmtId="176" fontId="38" fillId="35" borderId="26" xfId="51" applyNumberFormat="1" applyFont="1" applyFill="1" applyBorder="1" applyAlignment="1">
      <alignment horizontal="center"/>
    </xf>
    <xf numFmtId="0" fontId="38" fillId="35" borderId="28" xfId="51" applyNumberFormat="1" applyFont="1" applyFill="1" applyBorder="1" applyAlignment="1">
      <alignment horizontal="center"/>
    </xf>
    <xf numFmtId="38" fontId="38" fillId="16" borderId="29" xfId="51" applyFont="1" applyFill="1" applyBorder="1" applyAlignment="1">
      <alignment horizontal="center"/>
    </xf>
    <xf numFmtId="38" fontId="38" fillId="0" borderId="30" xfId="51" applyFont="1" applyBorder="1" applyAlignment="1">
      <alignment horizontal="center"/>
    </xf>
    <xf numFmtId="38" fontId="38" fillId="0" borderId="31" xfId="51" applyFont="1" applyBorder="1" applyAlignment="1">
      <alignment horizontal="center"/>
    </xf>
    <xf numFmtId="38" fontId="38" fillId="0" borderId="32" xfId="51" applyFont="1" applyBorder="1" applyAlignment="1">
      <alignment horizontal="center"/>
    </xf>
    <xf numFmtId="38" fontId="38" fillId="0" borderId="33" xfId="51" applyFont="1" applyBorder="1" applyAlignment="1">
      <alignment/>
    </xf>
    <xf numFmtId="38" fontId="38" fillId="0" borderId="33" xfId="51" applyFont="1" applyBorder="1" applyAlignment="1">
      <alignment horizontal="center"/>
    </xf>
    <xf numFmtId="38" fontId="38" fillId="0" borderId="12" xfId="51" applyFont="1" applyFill="1" applyBorder="1" applyAlignment="1">
      <alignment horizontal="center"/>
    </xf>
    <xf numFmtId="176" fontId="38" fillId="0" borderId="13" xfId="51" applyNumberFormat="1" applyFont="1" applyFill="1" applyBorder="1" applyAlignment="1">
      <alignment horizontal="center"/>
    </xf>
    <xf numFmtId="176" fontId="38" fillId="0" borderId="12" xfId="51" applyNumberFormat="1" applyFont="1" applyFill="1" applyBorder="1" applyAlignment="1">
      <alignment horizontal="center"/>
    </xf>
    <xf numFmtId="0" fontId="38" fillId="0" borderId="34" xfId="51" applyNumberFormat="1" applyFont="1" applyFill="1" applyBorder="1" applyAlignment="1">
      <alignment horizontal="left"/>
    </xf>
    <xf numFmtId="176" fontId="38" fillId="0" borderId="34" xfId="51" applyNumberFormat="1" applyFont="1" applyFill="1" applyBorder="1" applyAlignment="1">
      <alignment horizontal="center"/>
    </xf>
    <xf numFmtId="0" fontId="38" fillId="0" borderId="35" xfId="51" applyNumberFormat="1" applyFont="1" applyFill="1" applyBorder="1" applyAlignment="1">
      <alignment horizontal="center"/>
    </xf>
    <xf numFmtId="0" fontId="38" fillId="0" borderId="34" xfId="51" applyNumberFormat="1" applyFont="1" applyFill="1" applyBorder="1" applyAlignment="1">
      <alignment horizontal="center"/>
    </xf>
    <xf numFmtId="0" fontId="38" fillId="35" borderId="34" xfId="51" applyNumberFormat="1" applyFont="1" applyFill="1" applyBorder="1" applyAlignment="1">
      <alignment horizontal="center"/>
    </xf>
    <xf numFmtId="176" fontId="38" fillId="35" borderId="34" xfId="51" applyNumberFormat="1" applyFont="1" applyFill="1" applyBorder="1" applyAlignment="1">
      <alignment horizontal="center"/>
    </xf>
    <xf numFmtId="0" fontId="38" fillId="35" borderId="36" xfId="51" applyNumberFormat="1" applyFont="1" applyFill="1" applyBorder="1" applyAlignment="1">
      <alignment horizontal="center"/>
    </xf>
    <xf numFmtId="38" fontId="58" fillId="0" borderId="37" xfId="51" applyFont="1" applyBorder="1" applyAlignment="1">
      <alignment vertical="center"/>
    </xf>
    <xf numFmtId="38" fontId="38" fillId="16" borderId="38" xfId="51" applyFont="1" applyFill="1" applyBorder="1" applyAlignment="1">
      <alignment horizontal="center"/>
    </xf>
    <xf numFmtId="38" fontId="38" fillId="0" borderId="35" xfId="51" applyFont="1" applyBorder="1" applyAlignment="1">
      <alignment horizontal="center"/>
    </xf>
    <xf numFmtId="38" fontId="38" fillId="0" borderId="39" xfId="51" applyFont="1" applyBorder="1" applyAlignment="1">
      <alignment horizontal="center"/>
    </xf>
    <xf numFmtId="38" fontId="38" fillId="0" borderId="12" xfId="51" applyFont="1" applyBorder="1" applyAlignment="1">
      <alignment horizontal="center"/>
    </xf>
    <xf numFmtId="38" fontId="38" fillId="0" borderId="40" xfId="51" applyFont="1" applyBorder="1" applyAlignment="1">
      <alignment horizontal="center"/>
    </xf>
    <xf numFmtId="177" fontId="58" fillId="0" borderId="33" xfId="51" applyNumberFormat="1" applyFont="1" applyBorder="1" applyAlignment="1">
      <alignment/>
    </xf>
    <xf numFmtId="177" fontId="38" fillId="0" borderId="33" xfId="51" applyNumberFormat="1" applyFont="1" applyBorder="1" applyAlignment="1">
      <alignment horizontal="center"/>
    </xf>
    <xf numFmtId="176" fontId="38" fillId="0" borderId="13" xfId="51" applyNumberFormat="1" applyFont="1" applyBorder="1" applyAlignment="1">
      <alignment horizontal="center"/>
    </xf>
    <xf numFmtId="176" fontId="38" fillId="0" borderId="12" xfId="51" applyNumberFormat="1" applyFont="1" applyBorder="1" applyAlignment="1">
      <alignment horizontal="center"/>
    </xf>
    <xf numFmtId="0" fontId="38" fillId="36" borderId="34" xfId="51" applyNumberFormat="1" applyFont="1" applyFill="1" applyBorder="1" applyAlignment="1">
      <alignment horizontal="center"/>
    </xf>
    <xf numFmtId="176" fontId="38" fillId="36" borderId="34" xfId="51" applyNumberFormat="1" applyFont="1" applyFill="1" applyBorder="1" applyAlignment="1">
      <alignment horizontal="center"/>
    </xf>
    <xf numFmtId="0" fontId="38" fillId="36" borderId="35" xfId="51" applyNumberFormat="1" applyFont="1" applyFill="1" applyBorder="1" applyAlignment="1">
      <alignment horizontal="center"/>
    </xf>
    <xf numFmtId="177" fontId="38" fillId="0" borderId="33" xfId="51" applyNumberFormat="1" applyFont="1" applyBorder="1" applyAlignment="1">
      <alignment/>
    </xf>
    <xf numFmtId="0" fontId="38" fillId="5" borderId="34" xfId="51" applyNumberFormat="1" applyFont="1" applyFill="1" applyBorder="1" applyAlignment="1">
      <alignment horizontal="center"/>
    </xf>
    <xf numFmtId="176" fontId="38" fillId="5" borderId="34" xfId="51" applyNumberFormat="1" applyFont="1" applyFill="1" applyBorder="1" applyAlignment="1">
      <alignment horizontal="center"/>
    </xf>
    <xf numFmtId="0" fontId="59" fillId="5" borderId="35" xfId="51" applyNumberFormat="1" applyFont="1" applyFill="1" applyBorder="1" applyAlignment="1">
      <alignment horizontal="center"/>
    </xf>
    <xf numFmtId="0" fontId="38" fillId="35" borderId="41" xfId="51" applyNumberFormat="1" applyFont="1" applyFill="1" applyBorder="1" applyAlignment="1">
      <alignment horizontal="center"/>
    </xf>
    <xf numFmtId="176" fontId="38" fillId="35" borderId="41" xfId="51" applyNumberFormat="1" applyFont="1" applyFill="1" applyBorder="1" applyAlignment="1">
      <alignment horizontal="center"/>
    </xf>
    <xf numFmtId="0" fontId="38" fillId="35" borderId="42" xfId="51" applyNumberFormat="1" applyFont="1" applyFill="1" applyBorder="1" applyAlignment="1">
      <alignment horizontal="center"/>
    </xf>
    <xf numFmtId="38" fontId="38" fillId="0" borderId="43" xfId="51" applyFont="1" applyBorder="1" applyAlignment="1">
      <alignment horizontal="center"/>
    </xf>
    <xf numFmtId="38" fontId="38" fillId="0" borderId="44" xfId="51" applyFont="1" applyBorder="1" applyAlignment="1">
      <alignment horizontal="center"/>
    </xf>
    <xf numFmtId="176" fontId="38" fillId="0" borderId="45" xfId="51" applyNumberFormat="1" applyFont="1" applyBorder="1" applyAlignment="1">
      <alignment horizontal="center"/>
    </xf>
    <xf numFmtId="176" fontId="38" fillId="0" borderId="44" xfId="51" applyNumberFormat="1" applyFont="1" applyBorder="1" applyAlignment="1">
      <alignment horizontal="center"/>
    </xf>
    <xf numFmtId="0" fontId="38" fillId="0" borderId="46" xfId="51" applyNumberFormat="1" applyFont="1" applyFill="1" applyBorder="1" applyAlignment="1">
      <alignment horizontal="center"/>
    </xf>
    <xf numFmtId="176" fontId="38" fillId="0" borderId="46" xfId="51" applyNumberFormat="1" applyFont="1" applyFill="1" applyBorder="1" applyAlignment="1">
      <alignment horizontal="center"/>
    </xf>
    <xf numFmtId="0" fontId="38" fillId="0" borderId="14" xfId="51" applyNumberFormat="1" applyFont="1" applyFill="1" applyBorder="1" applyAlignment="1">
      <alignment horizontal="center"/>
    </xf>
    <xf numFmtId="176" fontId="38" fillId="0" borderId="44" xfId="51" applyNumberFormat="1" applyFont="1" applyFill="1" applyBorder="1" applyAlignment="1">
      <alignment horizontal="center"/>
    </xf>
    <xf numFmtId="0" fontId="38" fillId="35" borderId="46" xfId="51" applyNumberFormat="1" applyFont="1" applyFill="1" applyBorder="1" applyAlignment="1">
      <alignment horizontal="center"/>
    </xf>
    <xf numFmtId="176" fontId="38" fillId="35" borderId="46" xfId="51" applyNumberFormat="1" applyFont="1" applyFill="1" applyBorder="1" applyAlignment="1">
      <alignment horizontal="center"/>
    </xf>
    <xf numFmtId="0" fontId="38" fillId="35" borderId="47" xfId="51" applyNumberFormat="1" applyFont="1" applyFill="1" applyBorder="1" applyAlignment="1">
      <alignment horizontal="center"/>
    </xf>
    <xf numFmtId="0" fontId="38" fillId="36" borderId="26" xfId="51" applyNumberFormat="1" applyFont="1" applyFill="1" applyBorder="1" applyAlignment="1">
      <alignment horizontal="center"/>
    </xf>
    <xf numFmtId="176" fontId="38" fillId="36" borderId="26" xfId="51" applyNumberFormat="1" applyFont="1" applyFill="1" applyBorder="1" applyAlignment="1">
      <alignment horizontal="center"/>
    </xf>
    <xf numFmtId="0" fontId="38" fillId="36" borderId="27" xfId="51" applyNumberFormat="1" applyFont="1" applyFill="1" applyBorder="1" applyAlignment="1">
      <alignment horizontal="center"/>
    </xf>
    <xf numFmtId="0" fontId="38" fillId="7" borderId="34" xfId="51" applyNumberFormat="1" applyFont="1" applyFill="1" applyBorder="1" applyAlignment="1">
      <alignment horizontal="center"/>
    </xf>
    <xf numFmtId="176" fontId="38" fillId="7" borderId="34" xfId="51" applyNumberFormat="1" applyFont="1" applyFill="1" applyBorder="1" applyAlignment="1">
      <alignment horizontal="center"/>
    </xf>
    <xf numFmtId="38" fontId="38" fillId="16" borderId="48" xfId="51" applyFont="1" applyFill="1" applyBorder="1" applyAlignment="1">
      <alignment horizontal="center"/>
    </xf>
    <xf numFmtId="38" fontId="38" fillId="0" borderId="14" xfId="51" applyFont="1" applyBorder="1" applyAlignment="1">
      <alignment horizontal="center"/>
    </xf>
    <xf numFmtId="38" fontId="38" fillId="0" borderId="49" xfId="51" applyFont="1" applyBorder="1" applyAlignment="1">
      <alignment horizontal="center"/>
    </xf>
    <xf numFmtId="38" fontId="38" fillId="16" borderId="34" xfId="51" applyNumberFormat="1" applyFont="1" applyFill="1" applyBorder="1" applyAlignment="1">
      <alignment horizontal="center"/>
    </xf>
    <xf numFmtId="176" fontId="38" fillId="16" borderId="34" xfId="51" applyNumberFormat="1" applyFont="1" applyFill="1" applyBorder="1" applyAlignment="1">
      <alignment horizontal="center"/>
    </xf>
    <xf numFmtId="38" fontId="38" fillId="16" borderId="35" xfId="51" applyNumberFormat="1" applyFont="1" applyFill="1" applyBorder="1" applyAlignment="1">
      <alignment horizontal="center"/>
    </xf>
    <xf numFmtId="38" fontId="38" fillId="7" borderId="34" xfId="51" applyNumberFormat="1" applyFont="1" applyFill="1" applyBorder="1" applyAlignment="1">
      <alignment horizontal="center"/>
    </xf>
    <xf numFmtId="38" fontId="38" fillId="7" borderId="35" xfId="51" applyNumberFormat="1" applyFont="1" applyFill="1" applyBorder="1" applyAlignment="1">
      <alignment horizontal="center"/>
    </xf>
    <xf numFmtId="176" fontId="38" fillId="7" borderId="41" xfId="51" applyNumberFormat="1" applyFont="1" applyFill="1" applyBorder="1" applyAlignment="1">
      <alignment horizontal="center"/>
    </xf>
    <xf numFmtId="38" fontId="38" fillId="35" borderId="34" xfId="51" applyNumberFormat="1" applyFont="1" applyFill="1" applyBorder="1" applyAlignment="1">
      <alignment horizontal="center"/>
    </xf>
    <xf numFmtId="38" fontId="38" fillId="35" borderId="36" xfId="51" applyNumberFormat="1" applyFont="1" applyFill="1" applyBorder="1" applyAlignment="1">
      <alignment horizontal="center"/>
    </xf>
    <xf numFmtId="38" fontId="38" fillId="7" borderId="21" xfId="51" applyFont="1" applyFill="1" applyBorder="1" applyAlignment="1">
      <alignment horizontal="center"/>
    </xf>
    <xf numFmtId="38" fontId="38" fillId="7" borderId="15" xfId="51" applyFont="1" applyFill="1" applyBorder="1" applyAlignment="1">
      <alignment horizontal="center"/>
    </xf>
    <xf numFmtId="38" fontId="38" fillId="7" borderId="22" xfId="51" applyFont="1" applyFill="1" applyBorder="1" applyAlignment="1">
      <alignment horizontal="center"/>
    </xf>
    <xf numFmtId="38" fontId="38" fillId="7" borderId="11" xfId="51" applyFont="1" applyFill="1" applyBorder="1" applyAlignment="1">
      <alignment horizontal="center"/>
    </xf>
    <xf numFmtId="38" fontId="38" fillId="37" borderId="46" xfId="51" applyNumberFormat="1" applyFont="1" applyFill="1" applyBorder="1" applyAlignment="1">
      <alignment horizontal="center"/>
    </xf>
    <xf numFmtId="176" fontId="38" fillId="37" borderId="46" xfId="51" applyNumberFormat="1" applyFont="1" applyFill="1" applyBorder="1" applyAlignment="1">
      <alignment horizontal="center"/>
    </xf>
    <xf numFmtId="38" fontId="38" fillId="37" borderId="14" xfId="51" applyNumberFormat="1" applyFont="1" applyFill="1" applyBorder="1" applyAlignment="1">
      <alignment horizontal="center"/>
    </xf>
    <xf numFmtId="176" fontId="38" fillId="37" borderId="50" xfId="51" applyNumberFormat="1" applyFont="1" applyFill="1" applyBorder="1" applyAlignment="1">
      <alignment horizontal="center"/>
    </xf>
    <xf numFmtId="38" fontId="38" fillId="35" borderId="46" xfId="51" applyNumberFormat="1" applyFont="1" applyFill="1" applyBorder="1" applyAlignment="1">
      <alignment horizontal="center"/>
    </xf>
    <xf numFmtId="38" fontId="38" fillId="35" borderId="47" xfId="51" applyNumberFormat="1" applyFont="1" applyFill="1" applyBorder="1" applyAlignment="1">
      <alignment horizontal="center"/>
    </xf>
    <xf numFmtId="38" fontId="38" fillId="7" borderId="29" xfId="51" applyFont="1" applyFill="1" applyBorder="1" applyAlignment="1">
      <alignment horizontal="center"/>
    </xf>
    <xf numFmtId="38" fontId="38" fillId="38" borderId="32" xfId="51" applyFont="1" applyFill="1" applyBorder="1" applyAlignment="1">
      <alignment horizontal="center"/>
    </xf>
    <xf numFmtId="176" fontId="38" fillId="0" borderId="51" xfId="51" applyNumberFormat="1" applyFont="1" applyBorder="1" applyAlignment="1">
      <alignment horizontal="center"/>
    </xf>
    <xf numFmtId="176" fontId="38" fillId="0" borderId="31" xfId="51" applyNumberFormat="1" applyFont="1" applyBorder="1" applyAlignment="1">
      <alignment horizontal="center"/>
    </xf>
    <xf numFmtId="0" fontId="38" fillId="5" borderId="52" xfId="51" applyNumberFormat="1" applyFont="1" applyFill="1" applyBorder="1" applyAlignment="1">
      <alignment horizontal="center"/>
    </xf>
    <xf numFmtId="176" fontId="38" fillId="5" borderId="52" xfId="51" applyNumberFormat="1" applyFont="1" applyFill="1" applyBorder="1" applyAlignment="1">
      <alignment horizontal="center"/>
    </xf>
    <xf numFmtId="0" fontId="59" fillId="5" borderId="53" xfId="51" applyNumberFormat="1" applyFont="1" applyFill="1" applyBorder="1" applyAlignment="1">
      <alignment horizontal="center"/>
    </xf>
    <xf numFmtId="176" fontId="38" fillId="0" borderId="31" xfId="51" applyNumberFormat="1" applyFont="1" applyFill="1" applyBorder="1" applyAlignment="1">
      <alignment horizontal="center"/>
    </xf>
    <xf numFmtId="0" fontId="38" fillId="35" borderId="52" xfId="51" applyNumberFormat="1" applyFont="1" applyFill="1" applyBorder="1" applyAlignment="1">
      <alignment horizontal="center"/>
    </xf>
    <xf numFmtId="176" fontId="38" fillId="35" borderId="52" xfId="51" applyNumberFormat="1" applyFont="1" applyFill="1" applyBorder="1" applyAlignment="1">
      <alignment horizontal="center"/>
    </xf>
    <xf numFmtId="0" fontId="38" fillId="35" borderId="54" xfId="51" applyNumberFormat="1" applyFont="1" applyFill="1" applyBorder="1" applyAlignment="1">
      <alignment horizontal="center"/>
    </xf>
    <xf numFmtId="38" fontId="38" fillId="7" borderId="38" xfId="51" applyFont="1" applyFill="1" applyBorder="1" applyAlignment="1">
      <alignment horizontal="center"/>
    </xf>
    <xf numFmtId="38" fontId="38" fillId="38" borderId="40" xfId="51" applyFont="1" applyFill="1" applyBorder="1" applyAlignment="1">
      <alignment horizontal="center"/>
    </xf>
    <xf numFmtId="0" fontId="60" fillId="7" borderId="34" xfId="51" applyNumberFormat="1" applyFont="1" applyFill="1" applyBorder="1" applyAlignment="1">
      <alignment horizontal="center"/>
    </xf>
    <xf numFmtId="0" fontId="60" fillId="7" borderId="35" xfId="51" applyNumberFormat="1" applyFont="1" applyFill="1" applyBorder="1" applyAlignment="1">
      <alignment horizontal="center"/>
    </xf>
    <xf numFmtId="0" fontId="60" fillId="36" borderId="34" xfId="51" applyNumberFormat="1" applyFont="1" applyFill="1" applyBorder="1" applyAlignment="1">
      <alignment horizontal="center"/>
    </xf>
    <xf numFmtId="38" fontId="38" fillId="0" borderId="55" xfId="51" applyFont="1" applyFill="1" applyBorder="1" applyAlignment="1">
      <alignment horizontal="center"/>
    </xf>
    <xf numFmtId="176" fontId="38" fillId="0" borderId="56" xfId="51" applyNumberFormat="1" applyFont="1" applyFill="1" applyBorder="1" applyAlignment="1">
      <alignment horizontal="center"/>
    </xf>
    <xf numFmtId="176" fontId="38" fillId="0" borderId="57" xfId="51" applyNumberFormat="1" applyFont="1" applyFill="1" applyBorder="1" applyAlignment="1">
      <alignment horizontal="center"/>
    </xf>
    <xf numFmtId="38" fontId="38" fillId="0" borderId="25" xfId="51" applyNumberFormat="1" applyFont="1" applyFill="1" applyBorder="1" applyAlignment="1">
      <alignment/>
    </xf>
    <xf numFmtId="38" fontId="38" fillId="0" borderId="26" xfId="51" applyNumberFormat="1" applyFont="1" applyFill="1" applyBorder="1" applyAlignment="1">
      <alignment/>
    </xf>
    <xf numFmtId="38" fontId="38" fillId="0" borderId="27" xfId="51" applyNumberFormat="1" applyFont="1" applyFill="1" applyBorder="1" applyAlignment="1">
      <alignment/>
    </xf>
    <xf numFmtId="0" fontId="38" fillId="0" borderId="25" xfId="51" applyNumberFormat="1" applyFont="1" applyFill="1" applyBorder="1" applyAlignment="1">
      <alignment/>
    </xf>
    <xf numFmtId="0" fontId="38" fillId="0" borderId="26" xfId="51" applyNumberFormat="1" applyFont="1" applyFill="1" applyBorder="1" applyAlignment="1">
      <alignment/>
    </xf>
    <xf numFmtId="0" fontId="38" fillId="0" borderId="27" xfId="51" applyNumberFormat="1" applyFont="1" applyFill="1" applyBorder="1" applyAlignment="1">
      <alignment/>
    </xf>
    <xf numFmtId="176" fontId="38" fillId="35" borderId="19" xfId="51" applyNumberFormat="1" applyFont="1" applyFill="1" applyBorder="1" applyAlignment="1">
      <alignment horizontal="center"/>
    </xf>
    <xf numFmtId="38" fontId="38" fillId="7" borderId="48" xfId="51" applyFont="1" applyFill="1" applyBorder="1" applyAlignment="1">
      <alignment horizontal="center"/>
    </xf>
    <xf numFmtId="38" fontId="38" fillId="38" borderId="14" xfId="51" applyFont="1" applyFill="1" applyBorder="1" applyAlignment="1">
      <alignment horizontal="center"/>
    </xf>
    <xf numFmtId="38" fontId="38" fillId="38" borderId="44" xfId="51" applyFont="1" applyFill="1" applyBorder="1" applyAlignment="1">
      <alignment horizontal="center"/>
    </xf>
    <xf numFmtId="38" fontId="38" fillId="38" borderId="49" xfId="51" applyFont="1" applyFill="1" applyBorder="1" applyAlignment="1">
      <alignment horizontal="center"/>
    </xf>
    <xf numFmtId="38" fontId="38" fillId="37" borderId="34" xfId="51" applyNumberFormat="1" applyFont="1" applyFill="1" applyBorder="1" applyAlignment="1">
      <alignment horizontal="center"/>
    </xf>
    <xf numFmtId="176" fontId="38" fillId="37" borderId="34" xfId="51" applyNumberFormat="1" applyFont="1" applyFill="1" applyBorder="1" applyAlignment="1">
      <alignment horizontal="center"/>
    </xf>
    <xf numFmtId="38" fontId="38" fillId="37" borderId="35" xfId="51" applyNumberFormat="1" applyFont="1" applyFill="1" applyBorder="1" applyAlignment="1">
      <alignment horizontal="center"/>
    </xf>
    <xf numFmtId="38" fontId="38" fillId="36" borderId="21" xfId="51" applyFont="1" applyFill="1" applyBorder="1" applyAlignment="1">
      <alignment horizontal="center"/>
    </xf>
    <xf numFmtId="38" fontId="38" fillId="36" borderId="15" xfId="51" applyFont="1" applyFill="1" applyBorder="1" applyAlignment="1">
      <alignment horizontal="center"/>
    </xf>
    <xf numFmtId="38" fontId="38" fillId="36" borderId="22" xfId="51" applyFont="1" applyFill="1" applyBorder="1" applyAlignment="1">
      <alignment horizontal="center"/>
    </xf>
    <xf numFmtId="38" fontId="38" fillId="36" borderId="11" xfId="51" applyFont="1" applyFill="1" applyBorder="1" applyAlignment="1">
      <alignment horizontal="center"/>
    </xf>
    <xf numFmtId="176" fontId="38" fillId="0" borderId="58" xfId="51" applyNumberFormat="1" applyFont="1" applyBorder="1" applyAlignment="1">
      <alignment horizontal="center"/>
    </xf>
    <xf numFmtId="38" fontId="38" fillId="37" borderId="50" xfId="51" applyNumberFormat="1" applyFont="1" applyFill="1" applyBorder="1" applyAlignment="1">
      <alignment horizontal="center"/>
    </xf>
    <xf numFmtId="38" fontId="38" fillId="37" borderId="59" xfId="51" applyNumberFormat="1" applyFont="1" applyFill="1" applyBorder="1" applyAlignment="1">
      <alignment horizontal="center"/>
    </xf>
    <xf numFmtId="176" fontId="38" fillId="0" borderId="58" xfId="51" applyNumberFormat="1" applyFont="1" applyFill="1" applyBorder="1" applyAlignment="1">
      <alignment horizontal="center"/>
    </xf>
    <xf numFmtId="38" fontId="38" fillId="36" borderId="29" xfId="51" applyFont="1" applyFill="1" applyBorder="1" applyAlignment="1">
      <alignment horizontal="center"/>
    </xf>
    <xf numFmtId="0" fontId="38" fillId="0" borderId="26" xfId="51" applyNumberFormat="1" applyFont="1" applyFill="1" applyBorder="1" applyAlignment="1">
      <alignment horizontal="center"/>
    </xf>
    <xf numFmtId="176" fontId="38" fillId="0" borderId="26" xfId="51" applyNumberFormat="1" applyFont="1" applyFill="1" applyBorder="1" applyAlignment="1">
      <alignment horizontal="center"/>
    </xf>
    <xf numFmtId="0" fontId="38" fillId="0" borderId="28" xfId="51" applyNumberFormat="1" applyFont="1" applyFill="1" applyBorder="1" applyAlignment="1">
      <alignment horizontal="center"/>
    </xf>
    <xf numFmtId="38" fontId="38" fillId="36" borderId="38" xfId="51" applyFont="1" applyFill="1" applyBorder="1" applyAlignment="1">
      <alignment horizontal="center"/>
    </xf>
    <xf numFmtId="0" fontId="38" fillId="7" borderId="35" xfId="51" applyNumberFormat="1" applyFont="1" applyFill="1" applyBorder="1" applyAlignment="1">
      <alignment horizontal="center"/>
    </xf>
    <xf numFmtId="0" fontId="38" fillId="37" borderId="34" xfId="51" applyNumberFormat="1" applyFont="1" applyFill="1" applyBorder="1" applyAlignment="1">
      <alignment horizontal="center"/>
    </xf>
    <xf numFmtId="0" fontId="38" fillId="5" borderId="36" xfId="51" applyNumberFormat="1" applyFont="1" applyFill="1" applyBorder="1" applyAlignment="1">
      <alignment horizontal="center"/>
    </xf>
    <xf numFmtId="38" fontId="38" fillId="36" borderId="48" xfId="51" applyFont="1" applyFill="1" applyBorder="1" applyAlignment="1">
      <alignment horizontal="center"/>
    </xf>
    <xf numFmtId="0" fontId="60" fillId="36" borderId="35" xfId="51" applyNumberFormat="1" applyFont="1" applyFill="1" applyBorder="1" applyAlignment="1">
      <alignment horizontal="center"/>
    </xf>
    <xf numFmtId="38" fontId="38" fillId="0" borderId="46" xfId="51" applyNumberFormat="1" applyFont="1" applyFill="1" applyBorder="1" applyAlignment="1">
      <alignment horizontal="center"/>
    </xf>
    <xf numFmtId="38" fontId="38" fillId="0" borderId="47" xfId="51" applyNumberFormat="1" applyFont="1" applyFill="1" applyBorder="1" applyAlignment="1">
      <alignment horizontal="center"/>
    </xf>
    <xf numFmtId="176" fontId="38" fillId="0" borderId="19" xfId="51" applyNumberFormat="1" applyFont="1" applyFill="1" applyBorder="1" applyAlignment="1">
      <alignment horizontal="center"/>
    </xf>
    <xf numFmtId="0" fontId="38" fillId="0" borderId="27" xfId="51" applyNumberFormat="1" applyFont="1" applyFill="1" applyBorder="1" applyAlignment="1">
      <alignment horizontal="center"/>
    </xf>
    <xf numFmtId="0" fontId="38" fillId="36" borderId="36" xfId="51" applyNumberFormat="1" applyFont="1" applyFill="1" applyBorder="1" applyAlignment="1">
      <alignment horizontal="center"/>
    </xf>
    <xf numFmtId="38" fontId="38" fillId="5" borderId="34" xfId="51" applyNumberFormat="1" applyFont="1" applyFill="1" applyBorder="1" applyAlignment="1">
      <alignment horizontal="center"/>
    </xf>
    <xf numFmtId="38" fontId="38" fillId="5" borderId="36" xfId="51" applyNumberFormat="1" applyFont="1" applyFill="1" applyBorder="1" applyAlignment="1">
      <alignment horizontal="center"/>
    </xf>
    <xf numFmtId="0" fontId="38" fillId="0" borderId="52" xfId="51" applyNumberFormat="1" applyFont="1" applyFill="1" applyBorder="1" applyAlignment="1">
      <alignment horizontal="center"/>
    </xf>
    <xf numFmtId="176" fontId="38" fillId="0" borderId="0" xfId="51" applyNumberFormat="1" applyFont="1" applyFill="1" applyBorder="1" applyAlignment="1">
      <alignment horizontal="center"/>
    </xf>
    <xf numFmtId="0" fontId="38" fillId="0" borderId="53" xfId="51" applyNumberFormat="1" applyFont="1" applyFill="1" applyBorder="1" applyAlignment="1">
      <alignment horizontal="center"/>
    </xf>
    <xf numFmtId="38" fontId="38" fillId="0" borderId="52" xfId="51" applyNumberFormat="1" applyFont="1" applyFill="1" applyBorder="1" applyAlignment="1">
      <alignment horizontal="center"/>
    </xf>
    <xf numFmtId="176" fontId="38" fillId="0" borderId="52" xfId="51" applyNumberFormat="1" applyFont="1" applyFill="1" applyBorder="1" applyAlignment="1">
      <alignment horizontal="center"/>
    </xf>
    <xf numFmtId="38" fontId="38" fillId="0" borderId="54" xfId="51" applyNumberFormat="1" applyFont="1" applyFill="1" applyBorder="1" applyAlignment="1">
      <alignment horizontal="center"/>
    </xf>
    <xf numFmtId="38" fontId="38" fillId="0" borderId="26" xfId="51" applyNumberFormat="1" applyFont="1" applyFill="1" applyBorder="1" applyAlignment="1">
      <alignment horizontal="center"/>
    </xf>
    <xf numFmtId="38" fontId="38" fillId="0" borderId="28" xfId="51" applyNumberFormat="1" applyFont="1" applyFill="1" applyBorder="1" applyAlignment="1">
      <alignment horizontal="center"/>
    </xf>
    <xf numFmtId="38" fontId="38" fillId="0" borderId="30" xfId="51" applyFont="1" applyFill="1" applyBorder="1" applyAlignment="1">
      <alignment horizontal="center"/>
    </xf>
    <xf numFmtId="38" fontId="38" fillId="0" borderId="31" xfId="51" applyFont="1" applyFill="1" applyBorder="1" applyAlignment="1">
      <alignment horizontal="center"/>
    </xf>
    <xf numFmtId="38" fontId="38" fillId="0" borderId="32" xfId="51" applyFont="1" applyFill="1" applyBorder="1" applyAlignment="1">
      <alignment horizontal="center"/>
    </xf>
    <xf numFmtId="38" fontId="38" fillId="0" borderId="35" xfId="51" applyFont="1" applyFill="1" applyBorder="1" applyAlignment="1">
      <alignment horizontal="center"/>
    </xf>
    <xf numFmtId="38" fontId="38" fillId="0" borderId="39" xfId="51" applyFont="1" applyFill="1" applyBorder="1" applyAlignment="1">
      <alignment horizontal="center"/>
    </xf>
    <xf numFmtId="38" fontId="38" fillId="0" borderId="40" xfId="51" applyFont="1" applyFill="1" applyBorder="1" applyAlignment="1">
      <alignment horizontal="center"/>
    </xf>
    <xf numFmtId="38" fontId="38" fillId="0" borderId="14" xfId="51" applyFont="1" applyFill="1" applyBorder="1" applyAlignment="1">
      <alignment horizontal="center"/>
    </xf>
    <xf numFmtId="38" fontId="38" fillId="0" borderId="44" xfId="51" applyFont="1" applyFill="1" applyBorder="1" applyAlignment="1">
      <alignment horizontal="center"/>
    </xf>
    <xf numFmtId="38" fontId="38" fillId="0" borderId="49" xfId="51" applyFont="1" applyFill="1" applyBorder="1" applyAlignment="1">
      <alignment horizontal="center"/>
    </xf>
    <xf numFmtId="0" fontId="38" fillId="0" borderId="19" xfId="51" applyNumberFormat="1" applyFont="1" applyFill="1" applyBorder="1" applyAlignment="1">
      <alignment horizontal="center"/>
    </xf>
    <xf numFmtId="0" fontId="38" fillId="0" borderId="60" xfId="51" applyNumberFormat="1" applyFont="1" applyFill="1" applyBorder="1" applyAlignment="1">
      <alignment horizontal="center"/>
    </xf>
    <xf numFmtId="0" fontId="38" fillId="7" borderId="13" xfId="51" applyNumberFormat="1" applyFont="1" applyFill="1" applyBorder="1" applyAlignment="1">
      <alignment horizontal="center"/>
    </xf>
    <xf numFmtId="38" fontId="38" fillId="16" borderId="52" xfId="51" applyNumberFormat="1" applyFont="1" applyFill="1" applyBorder="1" applyAlignment="1">
      <alignment horizontal="center"/>
    </xf>
    <xf numFmtId="176" fontId="38" fillId="16" borderId="52" xfId="51" applyNumberFormat="1" applyFont="1" applyFill="1" applyBorder="1" applyAlignment="1">
      <alignment horizontal="center"/>
    </xf>
    <xf numFmtId="38" fontId="38" fillId="16" borderId="53" xfId="51" applyNumberFormat="1" applyFont="1" applyFill="1" applyBorder="1" applyAlignment="1">
      <alignment horizontal="center"/>
    </xf>
    <xf numFmtId="0" fontId="38" fillId="36" borderId="37" xfId="51" applyNumberFormat="1" applyFont="1" applyFill="1" applyBorder="1" applyAlignment="1">
      <alignment horizontal="center"/>
    </xf>
    <xf numFmtId="38" fontId="38" fillId="5" borderId="21" xfId="51" applyFont="1" applyFill="1" applyBorder="1" applyAlignment="1">
      <alignment horizontal="center"/>
    </xf>
    <xf numFmtId="38" fontId="38" fillId="5" borderId="15" xfId="51" applyFont="1" applyFill="1" applyBorder="1" applyAlignment="1">
      <alignment horizontal="center"/>
    </xf>
    <xf numFmtId="38" fontId="38" fillId="5" borderId="22" xfId="51" applyFont="1" applyFill="1" applyBorder="1" applyAlignment="1">
      <alignment horizontal="center"/>
    </xf>
    <xf numFmtId="38" fontId="59" fillId="5" borderId="11" xfId="51" applyFont="1" applyFill="1" applyBorder="1" applyAlignment="1">
      <alignment horizontal="center"/>
    </xf>
    <xf numFmtId="38" fontId="38" fillId="5" borderId="11" xfId="51" applyFont="1" applyFill="1" applyBorder="1" applyAlignment="1">
      <alignment horizontal="center"/>
    </xf>
    <xf numFmtId="38" fontId="38" fillId="5" borderId="29" xfId="51" applyFont="1" applyFill="1" applyBorder="1" applyAlignment="1">
      <alignment horizontal="center"/>
    </xf>
    <xf numFmtId="38" fontId="38" fillId="5" borderId="38" xfId="51" applyFont="1" applyFill="1" applyBorder="1" applyAlignment="1">
      <alignment horizontal="center"/>
    </xf>
    <xf numFmtId="38" fontId="38" fillId="0" borderId="43" xfId="51" applyFont="1" applyBorder="1" applyAlignment="1">
      <alignment/>
    </xf>
    <xf numFmtId="0" fontId="38" fillId="0" borderId="47" xfId="51" applyNumberFormat="1" applyFont="1" applyFill="1" applyBorder="1" applyAlignment="1">
      <alignment horizontal="center"/>
    </xf>
    <xf numFmtId="38" fontId="59" fillId="5" borderId="48" xfId="51" applyFont="1" applyFill="1" applyBorder="1" applyAlignment="1">
      <alignment horizontal="center"/>
    </xf>
    <xf numFmtId="38" fontId="38" fillId="5" borderId="48" xfId="51" applyFont="1" applyFill="1" applyBorder="1" applyAlignment="1">
      <alignment horizontal="center"/>
    </xf>
    <xf numFmtId="38" fontId="38" fillId="0" borderId="0" xfId="51" applyFont="1" applyBorder="1" applyAlignment="1">
      <alignment/>
    </xf>
    <xf numFmtId="38" fontId="38" fillId="0" borderId="0" xfId="51" applyFont="1" applyBorder="1" applyAlignment="1">
      <alignment horizontal="center"/>
    </xf>
    <xf numFmtId="176" fontId="38" fillId="0" borderId="0" xfId="51" applyNumberFormat="1" applyFont="1" applyBorder="1" applyAlignment="1">
      <alignment horizontal="center"/>
    </xf>
    <xf numFmtId="38" fontId="38" fillId="0" borderId="0" xfId="51" applyNumberFormat="1" applyFont="1" applyFill="1" applyBorder="1" applyAlignment="1">
      <alignment horizontal="center"/>
    </xf>
    <xf numFmtId="0" fontId="38" fillId="0" borderId="0" xfId="51" applyNumberFormat="1" applyFont="1" applyFill="1" applyBorder="1" applyAlignment="1">
      <alignment horizontal="center"/>
    </xf>
    <xf numFmtId="0" fontId="51" fillId="0" borderId="0" xfId="51" applyNumberFormat="1" applyFont="1" applyAlignment="1">
      <alignment horizontal="right"/>
    </xf>
    <xf numFmtId="0" fontId="51" fillId="0" borderId="0" xfId="51" applyNumberFormat="1" applyFont="1" applyAlignment="1">
      <alignment horizontal="left"/>
    </xf>
    <xf numFmtId="176" fontId="51" fillId="0" borderId="0" xfId="51" applyNumberFormat="1" applyFont="1" applyAlignment="1">
      <alignment horizontal="left"/>
    </xf>
    <xf numFmtId="0" fontId="51" fillId="0" borderId="0" xfId="51" applyNumberFormat="1" applyFont="1" applyFill="1" applyAlignment="1">
      <alignment horizontal="center"/>
    </xf>
    <xf numFmtId="176" fontId="51" fillId="0" borderId="0" xfId="51" applyNumberFormat="1" applyFont="1" applyFill="1" applyAlignment="1">
      <alignment horizontal="center"/>
    </xf>
    <xf numFmtId="176" fontId="51" fillId="0" borderId="0" xfId="51" applyNumberFormat="1" applyFont="1" applyAlignment="1">
      <alignment horizontal="right"/>
    </xf>
    <xf numFmtId="0" fontId="51" fillId="0" borderId="0" xfId="51" applyNumberFormat="1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0" fillId="0" borderId="5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38" fillId="0" borderId="62" xfId="49" applyFont="1" applyBorder="1" applyAlignment="1">
      <alignment/>
    </xf>
    <xf numFmtId="38" fontId="61" fillId="0" borderId="63" xfId="49" applyFont="1" applyBorder="1" applyAlignment="1">
      <alignment wrapText="1"/>
    </xf>
    <xf numFmtId="38" fontId="51" fillId="0" borderId="64" xfId="49" applyFont="1" applyBorder="1" applyAlignment="1">
      <alignment wrapText="1"/>
    </xf>
    <xf numFmtId="38" fontId="38" fillId="0" borderId="65" xfId="49" applyFont="1" applyBorder="1" applyAlignment="1">
      <alignment/>
    </xf>
    <xf numFmtId="38" fontId="61" fillId="0" borderId="66" xfId="49" applyFont="1" applyBorder="1" applyAlignment="1">
      <alignment wrapText="1"/>
    </xf>
    <xf numFmtId="0" fontId="0" fillId="0" borderId="3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38" borderId="67" xfId="0" applyFill="1" applyBorder="1" applyAlignment="1">
      <alignment vertical="center"/>
    </xf>
    <xf numFmtId="0" fontId="0" fillId="0" borderId="68" xfId="0" applyBorder="1" applyAlignment="1">
      <alignment vertical="center"/>
    </xf>
    <xf numFmtId="38" fontId="62" fillId="0" borderId="0" xfId="51" applyFont="1" applyAlignment="1">
      <alignment horizontal="center"/>
    </xf>
    <xf numFmtId="0" fontId="51" fillId="0" borderId="50" xfId="51" applyNumberFormat="1" applyFont="1" applyBorder="1" applyAlignment="1">
      <alignment horizontal="center"/>
    </xf>
    <xf numFmtId="0" fontId="51" fillId="0" borderId="50" xfId="51" applyNumberFormat="1" applyFont="1" applyFill="1" applyBorder="1" applyAlignment="1">
      <alignment horizontal="center"/>
    </xf>
    <xf numFmtId="38" fontId="51" fillId="0" borderId="0" xfId="51" applyFont="1" applyBorder="1" applyAlignment="1">
      <alignment horizontal="center" wrapText="1"/>
    </xf>
    <xf numFmtId="38" fontId="38" fillId="0" borderId="20" xfId="51" applyFont="1" applyBorder="1" applyAlignment="1">
      <alignment horizontal="center" vertical="center"/>
    </xf>
    <xf numFmtId="38" fontId="38" fillId="0" borderId="69" xfId="51" applyFont="1" applyBorder="1" applyAlignment="1">
      <alignment horizontal="center" vertical="center"/>
    </xf>
    <xf numFmtId="38" fontId="38" fillId="0" borderId="70" xfId="51" applyFont="1" applyBorder="1" applyAlignment="1">
      <alignment horizontal="center"/>
    </xf>
    <xf numFmtId="38" fontId="38" fillId="0" borderId="32" xfId="51" applyFont="1" applyBorder="1" applyAlignment="1">
      <alignment horizontal="center"/>
    </xf>
    <xf numFmtId="0" fontId="10" fillId="0" borderId="7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37" borderId="33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17" fontId="10" fillId="37" borderId="72" xfId="0" applyNumberFormat="1" applyFont="1" applyFill="1" applyBorder="1" applyAlignment="1">
      <alignment horizontal="center" vertical="center"/>
    </xf>
    <xf numFmtId="0" fontId="10" fillId="37" borderId="64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0" fillId="37" borderId="74" xfId="0" applyFont="1" applyFill="1" applyBorder="1" applyAlignment="1">
      <alignment horizontal="center" vertical="center"/>
    </xf>
    <xf numFmtId="0" fontId="10" fillId="37" borderId="75" xfId="0" applyFont="1" applyFill="1" applyBorder="1" applyAlignment="1">
      <alignment horizontal="center" vertical="center"/>
    </xf>
    <xf numFmtId="0" fontId="10" fillId="37" borderId="76" xfId="0" applyFont="1" applyFill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0" fillId="37" borderId="43" xfId="0" applyFont="1" applyFill="1" applyBorder="1" applyAlignment="1">
      <alignment horizontal="center" vertical="center"/>
    </xf>
    <xf numFmtId="0" fontId="10" fillId="37" borderId="50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  <xf numFmtId="0" fontId="10" fillId="37" borderId="59" xfId="0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37" borderId="72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10" fillId="37" borderId="83" xfId="0" applyFont="1" applyFill="1" applyBorder="1" applyAlignment="1">
      <alignment horizontal="center" vertical="center"/>
    </xf>
    <xf numFmtId="0" fontId="10" fillId="37" borderId="52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/>
    </xf>
    <xf numFmtId="0" fontId="10" fillId="37" borderId="85" xfId="0" applyFont="1" applyFill="1" applyBorder="1" applyAlignment="1">
      <alignment horizontal="center" vertical="center"/>
    </xf>
    <xf numFmtId="0" fontId="10" fillId="37" borderId="30" xfId="0" applyFont="1" applyFill="1" applyBorder="1" applyAlignment="1">
      <alignment horizontal="center" vertical="center"/>
    </xf>
    <xf numFmtId="0" fontId="10" fillId="37" borderId="56" xfId="0" applyFont="1" applyFill="1" applyBorder="1" applyAlignment="1">
      <alignment horizontal="center" vertical="center"/>
    </xf>
    <xf numFmtId="0" fontId="10" fillId="37" borderId="60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86" xfId="0" applyFont="1" applyFill="1" applyBorder="1" applyAlignment="1">
      <alignment horizontal="center" vertical="center"/>
    </xf>
    <xf numFmtId="0" fontId="10" fillId="37" borderId="87" xfId="0" applyFont="1" applyFill="1" applyBorder="1" applyAlignment="1">
      <alignment horizontal="center" vertical="center"/>
    </xf>
    <xf numFmtId="0" fontId="10" fillId="37" borderId="88" xfId="0" applyFont="1" applyFill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37" borderId="71" xfId="0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8" borderId="79" xfId="0" applyFont="1" applyFill="1" applyBorder="1" applyAlignment="1">
      <alignment horizontal="center" vertical="center"/>
    </xf>
    <xf numFmtId="0" fontId="6" fillId="38" borderId="50" xfId="0" applyFont="1" applyFill="1" applyBorder="1" applyAlignment="1">
      <alignment horizontal="center" vertical="center"/>
    </xf>
    <xf numFmtId="0" fontId="6" fillId="38" borderId="59" xfId="0" applyFont="1" applyFill="1" applyBorder="1" applyAlignment="1">
      <alignment horizontal="center" vertical="center"/>
    </xf>
    <xf numFmtId="0" fontId="6" fillId="38" borderId="91" xfId="0" applyFont="1" applyFill="1" applyBorder="1" applyAlignment="1">
      <alignment horizontal="center" vertical="center"/>
    </xf>
    <xf numFmtId="0" fontId="6" fillId="38" borderId="41" xfId="0" applyFont="1" applyFill="1" applyBorder="1" applyAlignment="1">
      <alignment horizontal="center" vertical="center"/>
    </xf>
    <xf numFmtId="0" fontId="6" fillId="38" borderId="92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92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91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0" fontId="6" fillId="38" borderId="43" xfId="0" applyFont="1" applyFill="1" applyBorder="1" applyAlignment="1">
      <alignment horizontal="center" vertical="center"/>
    </xf>
    <xf numFmtId="0" fontId="6" fillId="38" borderId="71" xfId="0" applyFont="1" applyFill="1" applyBorder="1" applyAlignment="1">
      <alignment horizontal="center" vertical="center"/>
    </xf>
    <xf numFmtId="0" fontId="10" fillId="37" borderId="61" xfId="0" applyFont="1" applyFill="1" applyBorder="1" applyAlignment="1">
      <alignment horizontal="center" vertical="center"/>
    </xf>
    <xf numFmtId="0" fontId="6" fillId="34" borderId="93" xfId="0" applyFont="1" applyFill="1" applyBorder="1" applyAlignment="1">
      <alignment horizontal="center" vertical="center" wrapText="1"/>
    </xf>
    <xf numFmtId="0" fontId="6" fillId="34" borderId="94" xfId="0" applyFont="1" applyFill="1" applyBorder="1" applyAlignment="1">
      <alignment horizontal="center" vertical="center" wrapText="1"/>
    </xf>
    <xf numFmtId="0" fontId="6" fillId="34" borderId="95" xfId="0" applyFont="1" applyFill="1" applyBorder="1" applyAlignment="1">
      <alignment horizontal="center" vertical="center" wrapText="1"/>
    </xf>
    <xf numFmtId="0" fontId="6" fillId="34" borderId="74" xfId="0" applyFont="1" applyFill="1" applyBorder="1" applyAlignment="1">
      <alignment horizontal="center" vertical="center"/>
    </xf>
    <xf numFmtId="0" fontId="6" fillId="34" borderId="96" xfId="0" applyFont="1" applyFill="1" applyBorder="1" applyAlignment="1">
      <alignment horizontal="center" vertical="center"/>
    </xf>
    <xf numFmtId="0" fontId="6" fillId="34" borderId="97" xfId="0" applyFont="1" applyFill="1" applyBorder="1" applyAlignment="1">
      <alignment horizontal="center" vertical="center"/>
    </xf>
    <xf numFmtId="0" fontId="6" fillId="34" borderId="98" xfId="0" applyFont="1" applyFill="1" applyBorder="1" applyAlignment="1">
      <alignment horizontal="center" vertical="center"/>
    </xf>
    <xf numFmtId="0" fontId="6" fillId="34" borderId="99" xfId="0" applyFont="1" applyFill="1" applyBorder="1" applyAlignment="1">
      <alignment horizontal="center" vertical="center"/>
    </xf>
    <xf numFmtId="0" fontId="6" fillId="34" borderId="100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96" xfId="0" applyFont="1" applyFill="1" applyBorder="1" applyAlignment="1">
      <alignment horizontal="center" vertical="center"/>
    </xf>
    <xf numFmtId="0" fontId="6" fillId="33" borderId="84" xfId="0" applyFont="1" applyFill="1" applyBorder="1" applyAlignment="1">
      <alignment horizontal="center" vertical="center"/>
    </xf>
    <xf numFmtId="0" fontId="6" fillId="33" borderId="85" xfId="0" applyFont="1" applyFill="1" applyBorder="1" applyAlignment="1">
      <alignment horizontal="center" vertical="center"/>
    </xf>
    <xf numFmtId="0" fontId="6" fillId="33" borderId="101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4" borderId="102" xfId="0" applyFont="1" applyFill="1" applyBorder="1" applyAlignment="1">
      <alignment horizontal="center"/>
    </xf>
    <xf numFmtId="0" fontId="6" fillId="34" borderId="52" xfId="0" applyFont="1" applyFill="1" applyBorder="1" applyAlignment="1">
      <alignment horizontal="center"/>
    </xf>
    <xf numFmtId="0" fontId="6" fillId="34" borderId="103" xfId="0" applyFont="1" applyFill="1" applyBorder="1" applyAlignment="1">
      <alignment horizontal="center"/>
    </xf>
    <xf numFmtId="0" fontId="6" fillId="34" borderId="104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05" xfId="0" applyFont="1" applyFill="1" applyBorder="1" applyAlignment="1">
      <alignment horizontal="center" vertical="center"/>
    </xf>
    <xf numFmtId="0" fontId="6" fillId="34" borderId="102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103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106" xfId="0" applyFont="1" applyFill="1" applyBorder="1" applyAlignment="1">
      <alignment horizontal="center" vertical="center"/>
    </xf>
    <xf numFmtId="0" fontId="6" fillId="33" borderId="10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8" borderId="56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6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4" borderId="108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92" xfId="0" applyFont="1" applyFill="1" applyBorder="1" applyAlignment="1">
      <alignment horizontal="center" vertical="center"/>
    </xf>
    <xf numFmtId="0" fontId="6" fillId="34" borderId="109" xfId="0" applyFont="1" applyFill="1" applyBorder="1" applyAlignment="1">
      <alignment horizontal="center" vertical="center"/>
    </xf>
    <xf numFmtId="0" fontId="6" fillId="34" borderId="101" xfId="0" applyFont="1" applyFill="1" applyBorder="1" applyAlignment="1">
      <alignment horizontal="center" vertical="center"/>
    </xf>
    <xf numFmtId="0" fontId="6" fillId="34" borderId="110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4" borderId="10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5" xfId="0" applyFont="1" applyFill="1" applyBorder="1" applyAlignment="1">
      <alignment horizontal="center"/>
    </xf>
    <xf numFmtId="0" fontId="6" fillId="34" borderId="108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34" borderId="109" xfId="0" applyFont="1" applyFill="1" applyBorder="1" applyAlignment="1">
      <alignment horizontal="center"/>
    </xf>
    <xf numFmtId="0" fontId="6" fillId="33" borderId="61" xfId="0" applyFont="1" applyFill="1" applyBorder="1" applyAlignment="1">
      <alignment horizontal="center" vertical="center"/>
    </xf>
    <xf numFmtId="0" fontId="6" fillId="38" borderId="51" xfId="0" applyFont="1" applyFill="1" applyBorder="1" applyAlignment="1">
      <alignment horizontal="center" vertical="center"/>
    </xf>
    <xf numFmtId="0" fontId="6" fillId="38" borderId="52" xfId="0" applyFont="1" applyFill="1" applyBorder="1" applyAlignment="1">
      <alignment horizontal="center" vertical="center"/>
    </xf>
    <xf numFmtId="0" fontId="6" fillId="38" borderId="53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33" borderId="86" xfId="0" applyFont="1" applyFill="1" applyBorder="1" applyAlignment="1">
      <alignment horizontal="center" vertical="center"/>
    </xf>
    <xf numFmtId="0" fontId="6" fillId="33" borderId="111" xfId="0" applyFont="1" applyFill="1" applyBorder="1" applyAlignment="1">
      <alignment horizontal="center" vertical="center"/>
    </xf>
    <xf numFmtId="0" fontId="6" fillId="33" borderId="87" xfId="0" applyFont="1" applyFill="1" applyBorder="1" applyAlignment="1">
      <alignment horizontal="center" vertical="center"/>
    </xf>
    <xf numFmtId="0" fontId="6" fillId="33" borderId="88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38" borderId="42" xfId="0" applyFont="1" applyFill="1" applyBorder="1" applyAlignment="1">
      <alignment horizontal="center" vertical="center"/>
    </xf>
    <xf numFmtId="0" fontId="6" fillId="38" borderId="8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3" borderId="112" xfId="0" applyFont="1" applyFill="1" applyBorder="1" applyAlignment="1">
      <alignment horizontal="center" vertical="center"/>
    </xf>
    <xf numFmtId="0" fontId="6" fillId="34" borderId="113" xfId="0" applyFont="1" applyFill="1" applyBorder="1" applyAlignment="1">
      <alignment horizontal="center" vertical="center"/>
    </xf>
    <xf numFmtId="0" fontId="6" fillId="34" borderId="114" xfId="0" applyFont="1" applyFill="1" applyBorder="1" applyAlignment="1">
      <alignment horizontal="center" vertical="center"/>
    </xf>
    <xf numFmtId="0" fontId="6" fillId="34" borderId="115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3" borderId="116" xfId="0" applyFont="1" applyFill="1" applyBorder="1" applyAlignment="1">
      <alignment horizontal="center" vertical="center"/>
    </xf>
    <xf numFmtId="0" fontId="6" fillId="34" borderId="117" xfId="0" applyFont="1" applyFill="1" applyBorder="1" applyAlignment="1">
      <alignment horizontal="center" vertical="center"/>
    </xf>
    <xf numFmtId="0" fontId="6" fillId="34" borderId="75" xfId="0" applyFont="1" applyFill="1" applyBorder="1" applyAlignment="1">
      <alignment horizontal="center" vertical="center"/>
    </xf>
    <xf numFmtId="0" fontId="6" fillId="34" borderId="118" xfId="0" applyFont="1" applyFill="1" applyBorder="1" applyAlignment="1">
      <alignment horizontal="center" vertical="center"/>
    </xf>
    <xf numFmtId="0" fontId="6" fillId="34" borderId="119" xfId="0" applyFont="1" applyFill="1" applyBorder="1" applyAlignment="1">
      <alignment horizontal="center" vertical="center"/>
    </xf>
    <xf numFmtId="0" fontId="6" fillId="34" borderId="120" xfId="0" applyFont="1" applyFill="1" applyBorder="1" applyAlignment="1">
      <alignment horizontal="center" vertical="center"/>
    </xf>
    <xf numFmtId="0" fontId="6" fillId="34" borderId="121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122" xfId="0" applyFont="1" applyFill="1" applyBorder="1" applyAlignment="1">
      <alignment horizontal="center" vertical="center"/>
    </xf>
    <xf numFmtId="0" fontId="6" fillId="34" borderId="123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6" fillId="34" borderId="9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34" borderId="128" xfId="0" applyFont="1" applyFill="1" applyBorder="1" applyAlignment="1">
      <alignment horizontal="center" vertical="center"/>
    </xf>
    <xf numFmtId="0" fontId="6" fillId="34" borderId="129" xfId="0" applyFont="1" applyFill="1" applyBorder="1" applyAlignment="1">
      <alignment horizontal="center" vertical="center"/>
    </xf>
    <xf numFmtId="0" fontId="6" fillId="34" borderId="130" xfId="0" applyFont="1" applyFill="1" applyBorder="1" applyAlignment="1">
      <alignment horizontal="center" vertical="center"/>
    </xf>
    <xf numFmtId="0" fontId="6" fillId="0" borderId="131" xfId="0" applyFont="1" applyBorder="1" applyAlignment="1">
      <alignment horizontal="center"/>
    </xf>
    <xf numFmtId="0" fontId="6" fillId="0" borderId="132" xfId="0" applyFont="1" applyBorder="1" applyAlignment="1">
      <alignment horizontal="center"/>
    </xf>
    <xf numFmtId="0" fontId="6" fillId="0" borderId="133" xfId="0" applyFont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34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/>
    </xf>
    <xf numFmtId="0" fontId="6" fillId="34" borderId="90" xfId="0" applyFont="1" applyFill="1" applyBorder="1" applyAlignment="1">
      <alignment horizontal="center" vertical="center"/>
    </xf>
    <xf numFmtId="0" fontId="6" fillId="34" borderId="134" xfId="0" applyFont="1" applyFill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4" borderId="92" xfId="0" applyFont="1" applyFill="1" applyBorder="1" applyAlignment="1">
      <alignment horizontal="center"/>
    </xf>
    <xf numFmtId="0" fontId="6" fillId="34" borderId="130" xfId="0" applyFont="1" applyFill="1" applyBorder="1" applyAlignment="1">
      <alignment horizontal="center"/>
    </xf>
    <xf numFmtId="0" fontId="6" fillId="0" borderId="135" xfId="0" applyFont="1" applyBorder="1" applyAlignment="1">
      <alignment horizontal="center"/>
    </xf>
    <xf numFmtId="0" fontId="6" fillId="0" borderId="136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6" fillId="34" borderId="86" xfId="0" applyFont="1" applyFill="1" applyBorder="1" applyAlignment="1">
      <alignment horizontal="center" vertical="center"/>
    </xf>
    <xf numFmtId="0" fontId="6" fillId="34" borderId="111" xfId="0" applyFont="1" applyFill="1" applyBorder="1" applyAlignment="1">
      <alignment horizontal="center" vertical="center"/>
    </xf>
    <xf numFmtId="0" fontId="6" fillId="34" borderId="138" xfId="0" applyFont="1" applyFill="1" applyBorder="1" applyAlignment="1">
      <alignment horizontal="center" vertical="center"/>
    </xf>
    <xf numFmtId="0" fontId="6" fillId="34" borderId="88" xfId="0" applyFont="1" applyFill="1" applyBorder="1" applyAlignment="1">
      <alignment horizontal="center" vertical="center"/>
    </xf>
    <xf numFmtId="0" fontId="6" fillId="34" borderId="129" xfId="0" applyFont="1" applyFill="1" applyBorder="1" applyAlignment="1">
      <alignment horizontal="center"/>
    </xf>
    <xf numFmtId="0" fontId="6" fillId="34" borderId="139" xfId="0" applyFont="1" applyFill="1" applyBorder="1" applyAlignment="1">
      <alignment horizontal="center" vertical="center" wrapText="1"/>
    </xf>
    <xf numFmtId="0" fontId="6" fillId="38" borderId="74" xfId="0" applyFont="1" applyFill="1" applyBorder="1" applyAlignment="1">
      <alignment horizontal="center" vertical="center"/>
    </xf>
    <xf numFmtId="0" fontId="6" fillId="38" borderId="96" xfId="0" applyFont="1" applyFill="1" applyBorder="1" applyAlignment="1">
      <alignment horizontal="center" vertical="center"/>
    </xf>
    <xf numFmtId="0" fontId="6" fillId="38" borderId="75" xfId="0" applyFont="1" applyFill="1" applyBorder="1" applyAlignment="1">
      <alignment horizontal="center" vertical="center"/>
    </xf>
    <xf numFmtId="0" fontId="6" fillId="38" borderId="76" xfId="0" applyFont="1" applyFill="1" applyBorder="1" applyAlignment="1">
      <alignment horizontal="center" vertical="center"/>
    </xf>
    <xf numFmtId="0" fontId="6" fillId="38" borderId="140" xfId="0" applyFont="1" applyFill="1" applyBorder="1" applyAlignment="1">
      <alignment horizontal="center" vertical="center"/>
    </xf>
    <xf numFmtId="0" fontId="6" fillId="38" borderId="77" xfId="0" applyFont="1" applyFill="1" applyBorder="1" applyAlignment="1">
      <alignment horizontal="center" vertical="center"/>
    </xf>
    <xf numFmtId="0" fontId="6" fillId="38" borderId="54" xfId="0" applyFont="1" applyFill="1" applyBorder="1" applyAlignment="1">
      <alignment horizontal="center" vertical="center"/>
    </xf>
    <xf numFmtId="0" fontId="6" fillId="38" borderId="106" xfId="0" applyFont="1" applyFill="1" applyBorder="1" applyAlignment="1">
      <alignment horizontal="center" vertical="center"/>
    </xf>
    <xf numFmtId="0" fontId="6" fillId="38" borderId="116" xfId="0" applyFont="1" applyFill="1" applyBorder="1" applyAlignment="1">
      <alignment horizontal="center" vertical="center"/>
    </xf>
    <xf numFmtId="0" fontId="6" fillId="38" borderId="70" xfId="0" applyFont="1" applyFill="1" applyBorder="1" applyAlignment="1">
      <alignment horizontal="center" vertical="center"/>
    </xf>
    <xf numFmtId="0" fontId="6" fillId="38" borderId="11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9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8" fillId="0" borderId="37" xfId="49" applyFont="1" applyBorder="1" applyAlignment="1">
      <alignment horizontal="center"/>
    </xf>
    <xf numFmtId="38" fontId="38" fillId="0" borderId="32" xfId="49" applyFont="1" applyBorder="1" applyAlignment="1">
      <alignment horizontal="center"/>
    </xf>
    <xf numFmtId="38" fontId="38" fillId="0" borderId="70" xfId="49" applyFont="1" applyBorder="1" applyAlignment="1">
      <alignment horizontal="center"/>
    </xf>
    <xf numFmtId="38" fontId="38" fillId="0" borderId="23" xfId="49" applyFont="1" applyBorder="1" applyAlignment="1">
      <alignment horizontal="center" vertical="center"/>
    </xf>
    <xf numFmtId="38" fontId="38" fillId="0" borderId="61" xfId="49" applyFont="1" applyBorder="1" applyAlignment="1">
      <alignment horizontal="center" vertical="center"/>
    </xf>
    <xf numFmtId="38" fontId="38" fillId="0" borderId="43" xfId="49" applyFont="1" applyBorder="1" applyAlignment="1">
      <alignment horizontal="center" vertical="center"/>
    </xf>
    <xf numFmtId="38" fontId="38" fillId="0" borderId="89" xfId="49" applyFont="1" applyBorder="1" applyAlignment="1">
      <alignment horizontal="center" vertical="center"/>
    </xf>
    <xf numFmtId="38" fontId="51" fillId="0" borderId="0" xfId="49" applyFont="1" applyBorder="1" applyAlignment="1">
      <alignment horizontal="center" vertical="center" wrapText="1"/>
    </xf>
    <xf numFmtId="38" fontId="51" fillId="0" borderId="0" xfId="49" applyFont="1" applyBorder="1" applyAlignment="1">
      <alignment horizontal="center" vertical="center"/>
    </xf>
    <xf numFmtId="38" fontId="51" fillId="0" borderId="0" xfId="49" applyFont="1" applyAlignment="1">
      <alignment horizontal="center" vertical="center"/>
    </xf>
    <xf numFmtId="38" fontId="51" fillId="0" borderId="0" xfId="49" applyFont="1" applyBorder="1" applyAlignment="1">
      <alignment horizontal="left" wrapText="1"/>
    </xf>
    <xf numFmtId="0" fontId="6" fillId="0" borderId="45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1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distributed" vertical="distributed"/>
    </xf>
    <xf numFmtId="0" fontId="4" fillId="0" borderId="12" xfId="0" applyFont="1" applyFill="1" applyBorder="1" applyAlignment="1">
      <alignment horizontal="distributed"/>
    </xf>
    <xf numFmtId="49" fontId="4" fillId="0" borderId="13" xfId="0" applyNumberFormat="1" applyFont="1" applyFill="1" applyBorder="1" applyAlignment="1">
      <alignment horizontal="distributed" vertical="center"/>
    </xf>
    <xf numFmtId="49" fontId="4" fillId="0" borderId="34" xfId="0" applyNumberFormat="1" applyFont="1" applyFill="1" applyBorder="1" applyAlignment="1">
      <alignment horizontal="distributed" vertical="center"/>
    </xf>
    <xf numFmtId="49" fontId="4" fillId="0" borderId="35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distributed" vertical="distributed"/>
    </xf>
    <xf numFmtId="0" fontId="4" fillId="0" borderId="34" xfId="0" applyFont="1" applyFill="1" applyBorder="1" applyAlignment="1">
      <alignment horizontal="distributed" vertical="distributed"/>
    </xf>
    <xf numFmtId="0" fontId="4" fillId="0" borderId="35" xfId="0" applyFont="1" applyFill="1" applyBorder="1" applyAlignment="1">
      <alignment horizontal="distributed" vertical="distributed"/>
    </xf>
    <xf numFmtId="0" fontId="6" fillId="0" borderId="14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distributed" vertical="center"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73" xfId="0" applyBorder="1" applyAlignment="1">
      <alignment vertical="center"/>
    </xf>
    <xf numFmtId="0" fontId="4" fillId="38" borderId="0" xfId="0" applyFont="1" applyFill="1" applyAlignment="1">
      <alignment horizontal="left" vertical="center" wrapText="1"/>
    </xf>
    <xf numFmtId="0" fontId="0" fillId="38" borderId="12" xfId="0" applyFill="1" applyBorder="1" applyAlignment="1">
      <alignment vertical="center"/>
    </xf>
    <xf numFmtId="0" fontId="0" fillId="38" borderId="40" xfId="0" applyFill="1" applyBorder="1" applyAlignment="1">
      <alignment vertical="center"/>
    </xf>
    <xf numFmtId="0" fontId="14" fillId="0" borderId="142" xfId="0" applyFont="1" applyFill="1" applyBorder="1" applyAlignment="1">
      <alignment horizontal="center" vertical="center"/>
    </xf>
    <xf numFmtId="0" fontId="14" fillId="0" borderId="116" xfId="0" applyFont="1" applyFill="1" applyBorder="1" applyAlignment="1">
      <alignment horizontal="center" vertical="center"/>
    </xf>
    <xf numFmtId="0" fontId="14" fillId="0" borderId="143" xfId="0" applyFont="1" applyFill="1" applyBorder="1" applyAlignment="1">
      <alignment horizontal="center" vertical="center"/>
    </xf>
    <xf numFmtId="0" fontId="14" fillId="0" borderId="1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56" fontId="5" fillId="0" borderId="0" xfId="0" applyNumberFormat="1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"/>
  <sheetViews>
    <sheetView zoomScale="90" zoomScaleNormal="90" zoomScalePageLayoutView="0" workbookViewId="0" topLeftCell="A1">
      <selection activeCell="A1" sqref="A1:P1"/>
    </sheetView>
  </sheetViews>
  <sheetFormatPr defaultColWidth="8.875" defaultRowHeight="13.5"/>
  <cols>
    <col min="1" max="1" width="7.50390625" style="60" customWidth="1"/>
    <col min="2" max="2" width="4.50390625" style="70" customWidth="1"/>
    <col min="3" max="3" width="4.625" style="70" customWidth="1"/>
    <col min="4" max="4" width="8.875" style="66" customWidth="1"/>
    <col min="5" max="5" width="5.625" style="66" customWidth="1"/>
    <col min="6" max="6" width="9.625" style="65" customWidth="1"/>
    <col min="7" max="7" width="2.125" style="66" customWidth="1"/>
    <col min="8" max="8" width="9.625" style="65" customWidth="1"/>
    <col min="9" max="9" width="5.625" style="66" customWidth="1"/>
    <col min="10" max="10" width="9.625" style="65" customWidth="1"/>
    <col min="11" max="11" width="2.125" style="66" customWidth="1"/>
    <col min="12" max="12" width="9.625" style="65" customWidth="1"/>
    <col min="13" max="13" width="5.625" style="66" customWidth="1"/>
    <col min="14" max="14" width="9.625" style="67" customWidth="1"/>
    <col min="15" max="15" width="2.125" style="68" customWidth="1"/>
    <col min="16" max="16" width="9.625" style="67" customWidth="1"/>
    <col min="17" max="17" width="5.125" style="60" customWidth="1"/>
    <col min="18" max="31" width="9.625" style="60" customWidth="1"/>
    <col min="32" max="32" width="6.125" style="60" customWidth="1"/>
    <col min="33" max="33" width="5.625" style="60" customWidth="1"/>
    <col min="34" max="16384" width="8.875" style="60" customWidth="1"/>
  </cols>
  <sheetData>
    <row r="1" spans="1:16" ht="18.75">
      <c r="A1" s="306" t="s">
        <v>97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7" ht="15" customHeight="1">
      <c r="A2" s="61"/>
      <c r="B2" s="62"/>
      <c r="C2" s="62"/>
      <c r="D2" s="63"/>
      <c r="E2" s="63"/>
      <c r="F2" s="64"/>
      <c r="G2" s="63"/>
    </row>
    <row r="3" ht="15" customHeight="1">
      <c r="A3" s="69" t="s">
        <v>98</v>
      </c>
    </row>
    <row r="4" spans="18:30" ht="15" customHeight="1" thickBot="1">
      <c r="R4" s="69" t="s">
        <v>5</v>
      </c>
      <c r="S4" s="69"/>
      <c r="T4" s="69" t="s">
        <v>99</v>
      </c>
      <c r="U4" s="69"/>
      <c r="AA4" s="71"/>
      <c r="AB4" s="71"/>
      <c r="AC4" s="71"/>
      <c r="AD4" s="71"/>
    </row>
    <row r="5" spans="6:30" ht="15" customHeight="1" thickBot="1">
      <c r="F5" s="307" t="s">
        <v>100</v>
      </c>
      <c r="G5" s="307"/>
      <c r="H5" s="307"/>
      <c r="I5" s="72"/>
      <c r="J5" s="307" t="s">
        <v>101</v>
      </c>
      <c r="K5" s="307"/>
      <c r="L5" s="307"/>
      <c r="M5" s="72"/>
      <c r="N5" s="308" t="s">
        <v>102</v>
      </c>
      <c r="O5" s="308"/>
      <c r="P5" s="308"/>
      <c r="R5" s="73"/>
      <c r="S5" s="74" t="s">
        <v>103</v>
      </c>
      <c r="T5" s="75" t="s">
        <v>104</v>
      </c>
      <c r="U5" s="75" t="s">
        <v>105</v>
      </c>
      <c r="V5" s="75" t="s">
        <v>106</v>
      </c>
      <c r="W5" s="75" t="s">
        <v>107</v>
      </c>
      <c r="X5" s="75" t="s">
        <v>108</v>
      </c>
      <c r="Y5" s="75" t="s">
        <v>109</v>
      </c>
      <c r="Z5" s="76" t="s">
        <v>110</v>
      </c>
      <c r="AA5" s="71"/>
      <c r="AB5" s="71" t="s">
        <v>111</v>
      </c>
      <c r="AC5" s="71"/>
      <c r="AD5" s="71"/>
    </row>
    <row r="6" spans="1:30" ht="15" customHeight="1">
      <c r="A6" s="77" t="s">
        <v>112</v>
      </c>
      <c r="B6" s="78" t="s">
        <v>113</v>
      </c>
      <c r="C6" s="79"/>
      <c r="D6" s="80"/>
      <c r="E6" s="81"/>
      <c r="F6" s="82"/>
      <c r="G6" s="83"/>
      <c r="H6" s="84"/>
      <c r="I6" s="81"/>
      <c r="J6" s="82"/>
      <c r="K6" s="83"/>
      <c r="L6" s="82"/>
      <c r="M6" s="85"/>
      <c r="N6" s="86"/>
      <c r="O6" s="87"/>
      <c r="P6" s="88"/>
      <c r="Q6" s="60">
        <v>1</v>
      </c>
      <c r="R6" s="89" t="s">
        <v>114</v>
      </c>
      <c r="S6" s="90"/>
      <c r="T6" s="91"/>
      <c r="U6" s="91"/>
      <c r="V6" s="91"/>
      <c r="W6" s="91"/>
      <c r="X6" s="91"/>
      <c r="Y6" s="91"/>
      <c r="Z6" s="92"/>
      <c r="AA6" s="71">
        <v>1</v>
      </c>
      <c r="AB6" s="71" t="s">
        <v>59</v>
      </c>
      <c r="AC6" s="71"/>
      <c r="AD6" s="71"/>
    </row>
    <row r="7" spans="1:30" ht="15" customHeight="1">
      <c r="A7" s="93" t="s">
        <v>115</v>
      </c>
      <c r="B7" s="94"/>
      <c r="C7" s="95"/>
      <c r="D7" s="96">
        <v>0.4583333333333333</v>
      </c>
      <c r="E7" s="97"/>
      <c r="F7" s="98" t="s">
        <v>116</v>
      </c>
      <c r="G7" s="99"/>
      <c r="H7" s="100"/>
      <c r="I7" s="97"/>
      <c r="J7" s="101"/>
      <c r="K7" s="99"/>
      <c r="L7" s="101"/>
      <c r="M7" s="97"/>
      <c r="N7" s="102"/>
      <c r="O7" s="103"/>
      <c r="P7" s="104"/>
      <c r="Q7" s="105">
        <v>2</v>
      </c>
      <c r="R7" s="106" t="s">
        <v>104</v>
      </c>
      <c r="S7" s="107" t="s">
        <v>117</v>
      </c>
      <c r="T7" s="108"/>
      <c r="U7" s="109"/>
      <c r="V7" s="109"/>
      <c r="W7" s="109"/>
      <c r="X7" s="109"/>
      <c r="Y7" s="109"/>
      <c r="Z7" s="110"/>
      <c r="AA7" s="71">
        <v>2</v>
      </c>
      <c r="AB7" s="71" t="s">
        <v>0</v>
      </c>
      <c r="AC7" s="71"/>
      <c r="AD7" s="71"/>
    </row>
    <row r="8" spans="1:30" ht="15" customHeight="1">
      <c r="A8" s="111" t="s">
        <v>118</v>
      </c>
      <c r="B8" s="112"/>
      <c r="C8" s="109">
        <v>1</v>
      </c>
      <c r="D8" s="113">
        <v>0.5416666666666666</v>
      </c>
      <c r="E8" s="114" t="s">
        <v>119</v>
      </c>
      <c r="F8" s="115" t="s">
        <v>72</v>
      </c>
      <c r="G8" s="116" t="s">
        <v>120</v>
      </c>
      <c r="H8" s="117" t="s">
        <v>66</v>
      </c>
      <c r="I8" s="114" t="s">
        <v>119</v>
      </c>
      <c r="J8" s="115" t="s">
        <v>75</v>
      </c>
      <c r="K8" s="116" t="s">
        <v>121</v>
      </c>
      <c r="L8" s="115" t="s">
        <v>77</v>
      </c>
      <c r="M8" s="97"/>
      <c r="N8" s="102"/>
      <c r="O8" s="103"/>
      <c r="P8" s="104"/>
      <c r="Q8" s="105">
        <v>3</v>
      </c>
      <c r="R8" s="106" t="s">
        <v>105</v>
      </c>
      <c r="S8" s="107" t="s">
        <v>122</v>
      </c>
      <c r="T8" s="109" t="s">
        <v>123</v>
      </c>
      <c r="U8" s="108"/>
      <c r="V8" s="109"/>
      <c r="W8" s="109"/>
      <c r="X8" s="109"/>
      <c r="Y8" s="109"/>
      <c r="Z8" s="110"/>
      <c r="AA8" s="71">
        <v>3</v>
      </c>
      <c r="AB8" s="71" t="s">
        <v>124</v>
      </c>
      <c r="AC8" s="71"/>
      <c r="AD8" s="71"/>
    </row>
    <row r="9" spans="1:30" ht="15" customHeight="1">
      <c r="A9" s="118">
        <v>43001</v>
      </c>
      <c r="B9" s="94"/>
      <c r="C9" s="109">
        <v>2</v>
      </c>
      <c r="D9" s="113">
        <v>0.6041666666666666</v>
      </c>
      <c r="E9" s="114" t="s">
        <v>119</v>
      </c>
      <c r="F9" s="115" t="s">
        <v>125</v>
      </c>
      <c r="G9" s="116" t="s">
        <v>120</v>
      </c>
      <c r="H9" s="117" t="s">
        <v>80</v>
      </c>
      <c r="I9" s="114"/>
      <c r="J9" s="101"/>
      <c r="K9" s="99"/>
      <c r="L9" s="101"/>
      <c r="M9" s="97"/>
      <c r="N9" s="102"/>
      <c r="O9" s="103"/>
      <c r="P9" s="104"/>
      <c r="Q9" s="60">
        <v>4</v>
      </c>
      <c r="R9" s="106" t="s">
        <v>106</v>
      </c>
      <c r="S9" s="107" t="s">
        <v>126</v>
      </c>
      <c r="T9" s="109" t="s">
        <v>127</v>
      </c>
      <c r="U9" s="109" t="s">
        <v>128</v>
      </c>
      <c r="V9" s="108"/>
      <c r="W9" s="109"/>
      <c r="X9" s="109"/>
      <c r="Y9" s="109"/>
      <c r="Z9" s="110"/>
      <c r="AA9" s="71">
        <v>4</v>
      </c>
      <c r="AB9" s="71" t="s">
        <v>129</v>
      </c>
      <c r="AC9" s="71"/>
      <c r="AD9" s="71"/>
    </row>
    <row r="10" spans="1:30" ht="15" customHeight="1">
      <c r="A10" s="93"/>
      <c r="B10" s="94"/>
      <c r="C10" s="109">
        <v>3</v>
      </c>
      <c r="D10" s="113">
        <v>0.6666666666666666</v>
      </c>
      <c r="E10" s="114" t="s">
        <v>130</v>
      </c>
      <c r="F10" s="119" t="s">
        <v>85</v>
      </c>
      <c r="G10" s="120" t="s">
        <v>120</v>
      </c>
      <c r="H10" s="121" t="s">
        <v>131</v>
      </c>
      <c r="I10" s="114" t="s">
        <v>130</v>
      </c>
      <c r="J10" s="119" t="s">
        <v>132</v>
      </c>
      <c r="K10" s="120" t="s">
        <v>133</v>
      </c>
      <c r="L10" s="119" t="s">
        <v>76</v>
      </c>
      <c r="M10" s="97"/>
      <c r="N10" s="122"/>
      <c r="O10" s="123"/>
      <c r="P10" s="124"/>
      <c r="Q10" s="60">
        <v>5</v>
      </c>
      <c r="R10" s="106" t="s">
        <v>107</v>
      </c>
      <c r="S10" s="107" t="s">
        <v>134</v>
      </c>
      <c r="T10" s="109" t="s">
        <v>135</v>
      </c>
      <c r="U10" s="109" t="s">
        <v>136</v>
      </c>
      <c r="V10" s="109" t="s">
        <v>137</v>
      </c>
      <c r="W10" s="108"/>
      <c r="X10" s="109"/>
      <c r="Y10" s="109"/>
      <c r="Z10" s="110"/>
      <c r="AA10" s="71">
        <v>5</v>
      </c>
      <c r="AB10" s="71" t="s">
        <v>138</v>
      </c>
      <c r="AC10" s="71"/>
      <c r="AD10" s="71"/>
    </row>
    <row r="11" spans="1:30" ht="15" customHeight="1" thickBot="1">
      <c r="A11" s="93"/>
      <c r="B11" s="125"/>
      <c r="C11" s="126"/>
      <c r="D11" s="127"/>
      <c r="E11" s="128"/>
      <c r="F11" s="129"/>
      <c r="G11" s="130"/>
      <c r="H11" s="131"/>
      <c r="I11" s="128"/>
      <c r="J11" s="129"/>
      <c r="K11" s="130"/>
      <c r="L11" s="129"/>
      <c r="M11" s="132"/>
      <c r="N11" s="133"/>
      <c r="O11" s="134"/>
      <c r="P11" s="135"/>
      <c r="Q11" s="60">
        <v>6</v>
      </c>
      <c r="R11" s="106" t="s">
        <v>108</v>
      </c>
      <c r="S11" s="107" t="s">
        <v>139</v>
      </c>
      <c r="T11" s="109" t="s">
        <v>140</v>
      </c>
      <c r="U11" s="109" t="s">
        <v>141</v>
      </c>
      <c r="V11" s="109" t="s">
        <v>142</v>
      </c>
      <c r="W11" s="109" t="s">
        <v>143</v>
      </c>
      <c r="X11" s="108"/>
      <c r="Y11" s="109"/>
      <c r="Z11" s="110"/>
      <c r="AA11" s="71">
        <v>6</v>
      </c>
      <c r="AB11" s="71" t="s">
        <v>29</v>
      </c>
      <c r="AC11" s="71"/>
      <c r="AD11" s="71"/>
    </row>
    <row r="12" spans="1:30" ht="15" customHeight="1">
      <c r="A12" s="93" t="s">
        <v>144</v>
      </c>
      <c r="B12" s="78" t="s">
        <v>145</v>
      </c>
      <c r="C12" s="79">
        <v>1</v>
      </c>
      <c r="D12" s="80">
        <v>0.4166666666666667</v>
      </c>
      <c r="E12" s="81" t="s">
        <v>119</v>
      </c>
      <c r="F12" s="136" t="s">
        <v>65</v>
      </c>
      <c r="G12" s="137" t="s">
        <v>121</v>
      </c>
      <c r="H12" s="138" t="s">
        <v>66</v>
      </c>
      <c r="I12" s="81" t="s">
        <v>119</v>
      </c>
      <c r="J12" s="136" t="s">
        <v>76</v>
      </c>
      <c r="K12" s="137" t="s">
        <v>121</v>
      </c>
      <c r="L12" s="136" t="s">
        <v>77</v>
      </c>
      <c r="M12" s="85"/>
      <c r="N12" s="86"/>
      <c r="O12" s="87"/>
      <c r="P12" s="88"/>
      <c r="Q12" s="60">
        <v>7</v>
      </c>
      <c r="R12" s="106" t="s">
        <v>146</v>
      </c>
      <c r="S12" s="107" t="s">
        <v>147</v>
      </c>
      <c r="T12" s="109" t="s">
        <v>148</v>
      </c>
      <c r="U12" s="109" t="s">
        <v>149</v>
      </c>
      <c r="V12" s="109" t="s">
        <v>150</v>
      </c>
      <c r="W12" s="109" t="s">
        <v>151</v>
      </c>
      <c r="X12" s="109" t="s">
        <v>152</v>
      </c>
      <c r="Y12" s="108"/>
      <c r="Z12" s="110"/>
      <c r="AA12" s="71">
        <v>7</v>
      </c>
      <c r="AB12" s="71" t="s">
        <v>9</v>
      </c>
      <c r="AC12" s="71"/>
      <c r="AD12" s="71"/>
    </row>
    <row r="13" spans="1:30" ht="15" customHeight="1" thickBot="1">
      <c r="A13" s="93"/>
      <c r="B13" s="94"/>
      <c r="C13" s="109">
        <v>2</v>
      </c>
      <c r="D13" s="113">
        <v>0.4791666666666667</v>
      </c>
      <c r="E13" s="114" t="s">
        <v>119</v>
      </c>
      <c r="F13" s="115" t="s">
        <v>153</v>
      </c>
      <c r="G13" s="116" t="s">
        <v>121</v>
      </c>
      <c r="H13" s="117" t="s">
        <v>154</v>
      </c>
      <c r="I13" s="114" t="s">
        <v>155</v>
      </c>
      <c r="J13" s="139" t="s">
        <v>156</v>
      </c>
      <c r="K13" s="140" t="s">
        <v>121</v>
      </c>
      <c r="L13" s="139" t="s">
        <v>157</v>
      </c>
      <c r="M13" s="97"/>
      <c r="N13" s="102"/>
      <c r="O13" s="103"/>
      <c r="P13" s="104"/>
      <c r="Q13" s="60">
        <v>8</v>
      </c>
      <c r="R13" s="141" t="s">
        <v>158</v>
      </c>
      <c r="S13" s="142" t="s">
        <v>159</v>
      </c>
      <c r="T13" s="126" t="s">
        <v>160</v>
      </c>
      <c r="U13" s="126" t="s">
        <v>161</v>
      </c>
      <c r="V13" s="126" t="s">
        <v>162</v>
      </c>
      <c r="W13" s="126" t="s">
        <v>163</v>
      </c>
      <c r="X13" s="126" t="s">
        <v>164</v>
      </c>
      <c r="Y13" s="126" t="s">
        <v>165</v>
      </c>
      <c r="Z13" s="143"/>
      <c r="AA13" s="71">
        <v>8</v>
      </c>
      <c r="AB13" s="71" t="s">
        <v>166</v>
      </c>
      <c r="AC13" s="71"/>
      <c r="AD13" s="71"/>
    </row>
    <row r="14" spans="1:30" ht="15" customHeight="1">
      <c r="A14" s="118">
        <v>43002</v>
      </c>
      <c r="B14" s="94"/>
      <c r="C14" s="109">
        <v>3</v>
      </c>
      <c r="D14" s="113">
        <v>0.5416666666666666</v>
      </c>
      <c r="E14" s="114" t="s">
        <v>167</v>
      </c>
      <c r="F14" s="144" t="s">
        <v>168</v>
      </c>
      <c r="G14" s="145" t="s">
        <v>133</v>
      </c>
      <c r="H14" s="146" t="s">
        <v>169</v>
      </c>
      <c r="I14" s="114" t="s">
        <v>167</v>
      </c>
      <c r="J14" s="144" t="s">
        <v>170</v>
      </c>
      <c r="K14" s="145" t="s">
        <v>133</v>
      </c>
      <c r="L14" s="144" t="s">
        <v>171</v>
      </c>
      <c r="M14" s="97"/>
      <c r="N14" s="102"/>
      <c r="O14" s="123"/>
      <c r="P14" s="104"/>
      <c r="AA14" s="71"/>
      <c r="AB14" s="71"/>
      <c r="AC14" s="71"/>
      <c r="AD14" s="71"/>
    </row>
    <row r="15" spans="1:30" ht="15" customHeight="1" thickBot="1">
      <c r="A15" s="93"/>
      <c r="B15" s="94"/>
      <c r="C15" s="109">
        <v>4</v>
      </c>
      <c r="D15" s="113">
        <v>0.6041666666666666</v>
      </c>
      <c r="E15" s="114" t="s">
        <v>155</v>
      </c>
      <c r="F15" s="147" t="s">
        <v>172</v>
      </c>
      <c r="G15" s="140" t="s">
        <v>133</v>
      </c>
      <c r="H15" s="148" t="s">
        <v>173</v>
      </c>
      <c r="I15" s="114" t="s">
        <v>155</v>
      </c>
      <c r="J15" s="147" t="s">
        <v>174</v>
      </c>
      <c r="K15" s="149" t="s">
        <v>121</v>
      </c>
      <c r="L15" s="147" t="s">
        <v>175</v>
      </c>
      <c r="M15" s="97"/>
      <c r="N15" s="150"/>
      <c r="O15" s="103"/>
      <c r="P15" s="151"/>
      <c r="R15" s="69" t="s">
        <v>176</v>
      </c>
      <c r="S15" s="69"/>
      <c r="T15" s="69" t="s">
        <v>177</v>
      </c>
      <c r="U15" s="69"/>
      <c r="AA15" s="71"/>
      <c r="AB15" s="71"/>
      <c r="AC15" s="71"/>
      <c r="AD15" s="71"/>
    </row>
    <row r="16" spans="1:30" ht="15" customHeight="1" thickBot="1">
      <c r="A16" s="93"/>
      <c r="B16" s="94"/>
      <c r="C16" s="109">
        <v>5</v>
      </c>
      <c r="D16" s="113">
        <v>0.6666666666666666</v>
      </c>
      <c r="E16" s="114" t="s">
        <v>167</v>
      </c>
      <c r="F16" s="144" t="s">
        <v>178</v>
      </c>
      <c r="G16" s="145" t="s">
        <v>121</v>
      </c>
      <c r="H16" s="146" t="s">
        <v>158</v>
      </c>
      <c r="I16" s="114" t="s">
        <v>167</v>
      </c>
      <c r="J16" s="144" t="s">
        <v>179</v>
      </c>
      <c r="K16" s="145" t="s">
        <v>121</v>
      </c>
      <c r="L16" s="144" t="s">
        <v>174</v>
      </c>
      <c r="M16" s="97"/>
      <c r="N16" s="150"/>
      <c r="O16" s="103"/>
      <c r="P16" s="151"/>
      <c r="R16" s="152"/>
      <c r="S16" s="153" t="s">
        <v>103</v>
      </c>
      <c r="T16" s="154" t="s">
        <v>180</v>
      </c>
      <c r="U16" s="154" t="s">
        <v>106</v>
      </c>
      <c r="V16" s="154" t="s">
        <v>104</v>
      </c>
      <c r="W16" s="154" t="s">
        <v>181</v>
      </c>
      <c r="X16" s="154" t="s">
        <v>182</v>
      </c>
      <c r="Y16" s="154" t="s">
        <v>154</v>
      </c>
      <c r="Z16" s="155" t="s">
        <v>63</v>
      </c>
      <c r="AA16" s="71"/>
      <c r="AB16" s="71" t="s">
        <v>183</v>
      </c>
      <c r="AC16" s="71"/>
      <c r="AD16" s="71"/>
    </row>
    <row r="17" spans="1:30" ht="15" customHeight="1" thickBot="1">
      <c r="A17" s="93"/>
      <c r="B17" s="125"/>
      <c r="C17" s="126"/>
      <c r="D17" s="127"/>
      <c r="E17" s="128"/>
      <c r="F17" s="156"/>
      <c r="G17" s="157"/>
      <c r="H17" s="158"/>
      <c r="I17" s="128"/>
      <c r="J17" s="156"/>
      <c r="K17" s="159"/>
      <c r="L17" s="156"/>
      <c r="M17" s="132"/>
      <c r="N17" s="160"/>
      <c r="O17" s="134"/>
      <c r="P17" s="161"/>
      <c r="Q17" s="60">
        <v>1</v>
      </c>
      <c r="R17" s="162" t="s">
        <v>103</v>
      </c>
      <c r="S17" s="90"/>
      <c r="T17" s="91"/>
      <c r="U17" s="91"/>
      <c r="V17" s="91"/>
      <c r="W17" s="91"/>
      <c r="X17" s="91"/>
      <c r="Y17" s="91"/>
      <c r="Z17" s="163"/>
      <c r="AA17" s="71">
        <v>1</v>
      </c>
      <c r="AB17" s="71" t="s">
        <v>59</v>
      </c>
      <c r="AC17" s="71"/>
      <c r="AD17" s="71"/>
    </row>
    <row r="18" spans="1:30" ht="15" customHeight="1">
      <c r="A18" s="77" t="s">
        <v>184</v>
      </c>
      <c r="B18" s="94" t="s">
        <v>113</v>
      </c>
      <c r="C18" s="91">
        <v>1</v>
      </c>
      <c r="D18" s="164">
        <v>0.4166666666666667</v>
      </c>
      <c r="E18" s="165" t="s">
        <v>130</v>
      </c>
      <c r="F18" s="166" t="s">
        <v>72</v>
      </c>
      <c r="G18" s="167" t="s">
        <v>121</v>
      </c>
      <c r="H18" s="168" t="s">
        <v>185</v>
      </c>
      <c r="I18" s="165" t="s">
        <v>130</v>
      </c>
      <c r="J18" s="166" t="s">
        <v>153</v>
      </c>
      <c r="K18" s="167" t="s">
        <v>121</v>
      </c>
      <c r="L18" s="166" t="s">
        <v>76</v>
      </c>
      <c r="M18" s="169"/>
      <c r="N18" s="170"/>
      <c r="O18" s="171"/>
      <c r="P18" s="172"/>
      <c r="Q18" s="60">
        <v>2</v>
      </c>
      <c r="R18" s="173" t="s">
        <v>146</v>
      </c>
      <c r="S18" s="107" t="s">
        <v>186</v>
      </c>
      <c r="T18" s="108"/>
      <c r="U18" s="109"/>
      <c r="V18" s="109"/>
      <c r="W18" s="109"/>
      <c r="X18" s="109"/>
      <c r="Y18" s="109"/>
      <c r="Z18" s="174"/>
      <c r="AA18" s="71">
        <v>2</v>
      </c>
      <c r="AB18" s="71" t="s">
        <v>187</v>
      </c>
      <c r="AC18" s="71"/>
      <c r="AD18" s="71"/>
    </row>
    <row r="19" spans="1:30" ht="15" customHeight="1">
      <c r="A19" s="93" t="s">
        <v>144</v>
      </c>
      <c r="B19" s="94"/>
      <c r="C19" s="109">
        <v>2</v>
      </c>
      <c r="D19" s="113">
        <v>0.4791666666666667</v>
      </c>
      <c r="E19" s="114" t="s">
        <v>155</v>
      </c>
      <c r="F19" s="175" t="s">
        <v>157</v>
      </c>
      <c r="G19" s="140" t="s">
        <v>188</v>
      </c>
      <c r="H19" s="176" t="s">
        <v>189</v>
      </c>
      <c r="I19" s="114" t="s">
        <v>119</v>
      </c>
      <c r="J19" s="177" t="s">
        <v>125</v>
      </c>
      <c r="K19" s="116" t="s">
        <v>188</v>
      </c>
      <c r="L19" s="177" t="s">
        <v>153</v>
      </c>
      <c r="M19" s="97"/>
      <c r="N19" s="102"/>
      <c r="O19" s="103"/>
      <c r="P19" s="104"/>
      <c r="Q19" s="60">
        <v>3</v>
      </c>
      <c r="R19" s="173" t="s">
        <v>106</v>
      </c>
      <c r="S19" s="107" t="s">
        <v>190</v>
      </c>
      <c r="T19" s="109" t="s">
        <v>191</v>
      </c>
      <c r="U19" s="108"/>
      <c r="V19" s="109"/>
      <c r="W19" s="109"/>
      <c r="X19" s="109"/>
      <c r="Y19" s="109"/>
      <c r="Z19" s="174"/>
      <c r="AA19" s="71">
        <v>3</v>
      </c>
      <c r="AB19" s="71" t="s">
        <v>192</v>
      </c>
      <c r="AC19" s="71"/>
      <c r="AD19" s="71"/>
    </row>
    <row r="20" spans="1:30" ht="15" customHeight="1">
      <c r="A20" s="118">
        <v>43022</v>
      </c>
      <c r="B20" s="94"/>
      <c r="C20" s="109">
        <v>3</v>
      </c>
      <c r="D20" s="113">
        <v>0.5416666666666666</v>
      </c>
      <c r="E20" s="114" t="s">
        <v>167</v>
      </c>
      <c r="F20" s="144" t="s">
        <v>171</v>
      </c>
      <c r="G20" s="145" t="s">
        <v>188</v>
      </c>
      <c r="H20" s="146" t="s">
        <v>168</v>
      </c>
      <c r="I20" s="114" t="s">
        <v>167</v>
      </c>
      <c r="J20" s="144" t="s">
        <v>132</v>
      </c>
      <c r="K20" s="145" t="s">
        <v>188</v>
      </c>
      <c r="L20" s="144" t="s">
        <v>170</v>
      </c>
      <c r="M20" s="97"/>
      <c r="N20" s="150"/>
      <c r="O20" s="103"/>
      <c r="P20" s="151"/>
      <c r="Q20" s="60">
        <v>4</v>
      </c>
      <c r="R20" s="173" t="s">
        <v>104</v>
      </c>
      <c r="S20" s="107" t="s">
        <v>193</v>
      </c>
      <c r="T20" s="109" t="s">
        <v>194</v>
      </c>
      <c r="U20" s="109" t="s">
        <v>195</v>
      </c>
      <c r="V20" s="108"/>
      <c r="W20" s="109"/>
      <c r="X20" s="109"/>
      <c r="Y20" s="109"/>
      <c r="Z20" s="174"/>
      <c r="AA20" s="71">
        <v>4</v>
      </c>
      <c r="AB20" s="71" t="s">
        <v>196</v>
      </c>
      <c r="AC20" s="71"/>
      <c r="AD20" s="71"/>
    </row>
    <row r="21" spans="1:30" ht="15" customHeight="1">
      <c r="A21" s="93"/>
      <c r="B21" s="94"/>
      <c r="C21" s="109">
        <v>4</v>
      </c>
      <c r="D21" s="113">
        <v>0.6041666666666666</v>
      </c>
      <c r="E21" s="114" t="s">
        <v>155</v>
      </c>
      <c r="F21" s="147" t="s">
        <v>175</v>
      </c>
      <c r="G21" s="140" t="s">
        <v>121</v>
      </c>
      <c r="H21" s="148" t="s">
        <v>178</v>
      </c>
      <c r="I21" s="114" t="s">
        <v>155</v>
      </c>
      <c r="J21" s="147" t="s">
        <v>173</v>
      </c>
      <c r="K21" s="140" t="s">
        <v>121</v>
      </c>
      <c r="L21" s="147" t="s">
        <v>179</v>
      </c>
      <c r="M21" s="97"/>
      <c r="N21" s="150"/>
      <c r="O21" s="103"/>
      <c r="P21" s="151"/>
      <c r="Q21" s="60">
        <v>5</v>
      </c>
      <c r="R21" s="173" t="s">
        <v>197</v>
      </c>
      <c r="S21" s="107" t="s">
        <v>198</v>
      </c>
      <c r="T21" s="109" t="s">
        <v>199</v>
      </c>
      <c r="U21" s="109" t="s">
        <v>200</v>
      </c>
      <c r="V21" s="109" t="s">
        <v>201</v>
      </c>
      <c r="W21" s="108"/>
      <c r="X21" s="109"/>
      <c r="Y21" s="109"/>
      <c r="Z21" s="174"/>
      <c r="AA21" s="71">
        <v>5</v>
      </c>
      <c r="AB21" s="71" t="s">
        <v>202</v>
      </c>
      <c r="AC21" s="71"/>
      <c r="AD21" s="71"/>
    </row>
    <row r="22" spans="1:30" ht="15" customHeight="1">
      <c r="A22" s="93"/>
      <c r="B22" s="94"/>
      <c r="C22" s="109">
        <v>5</v>
      </c>
      <c r="D22" s="113">
        <v>0.6666666666666666</v>
      </c>
      <c r="E22" s="114" t="s">
        <v>167</v>
      </c>
      <c r="F22" s="144" t="s">
        <v>174</v>
      </c>
      <c r="G22" s="145" t="s">
        <v>121</v>
      </c>
      <c r="H22" s="146" t="str">
        <f>R17</f>
        <v>広島大</v>
      </c>
      <c r="I22" s="114" t="s">
        <v>167</v>
      </c>
      <c r="J22" s="144" t="s">
        <v>203</v>
      </c>
      <c r="K22" s="145" t="s">
        <v>121</v>
      </c>
      <c r="L22" s="144" t="s">
        <v>204</v>
      </c>
      <c r="M22" s="97"/>
      <c r="N22" s="150"/>
      <c r="O22" s="103"/>
      <c r="P22" s="151"/>
      <c r="Q22" s="60">
        <v>6</v>
      </c>
      <c r="R22" s="173" t="s">
        <v>205</v>
      </c>
      <c r="S22" s="107" t="s">
        <v>206</v>
      </c>
      <c r="T22" s="109" t="s">
        <v>207</v>
      </c>
      <c r="U22" s="109" t="s">
        <v>208</v>
      </c>
      <c r="V22" s="109" t="s">
        <v>209</v>
      </c>
      <c r="W22" s="109" t="s">
        <v>210</v>
      </c>
      <c r="X22" s="108"/>
      <c r="Y22" s="109"/>
      <c r="Z22" s="174"/>
      <c r="AA22" s="71">
        <v>6</v>
      </c>
      <c r="AB22" s="71" t="s">
        <v>211</v>
      </c>
      <c r="AC22" s="71"/>
      <c r="AD22" s="71"/>
    </row>
    <row r="23" spans="1:30" ht="15" customHeight="1" thickBot="1">
      <c r="A23" s="93"/>
      <c r="B23" s="125"/>
      <c r="C23" s="126"/>
      <c r="D23" s="127"/>
      <c r="E23" s="128"/>
      <c r="F23" s="156"/>
      <c r="G23" s="157"/>
      <c r="H23" s="158"/>
      <c r="I23" s="128"/>
      <c r="J23" s="156"/>
      <c r="K23" s="157"/>
      <c r="L23" s="156"/>
      <c r="M23" s="132"/>
      <c r="N23" s="160"/>
      <c r="O23" s="134"/>
      <c r="P23" s="161"/>
      <c r="Q23" s="60">
        <v>7</v>
      </c>
      <c r="R23" s="173" t="s">
        <v>154</v>
      </c>
      <c r="S23" s="107" t="s">
        <v>212</v>
      </c>
      <c r="T23" s="109" t="s">
        <v>213</v>
      </c>
      <c r="U23" s="109" t="s">
        <v>214</v>
      </c>
      <c r="V23" s="109" t="s">
        <v>215</v>
      </c>
      <c r="W23" s="109" t="s">
        <v>216</v>
      </c>
      <c r="X23" s="109" t="s">
        <v>217</v>
      </c>
      <c r="Y23" s="108"/>
      <c r="Z23" s="174"/>
      <c r="AA23" s="71">
        <v>7</v>
      </c>
      <c r="AB23" s="71" t="s">
        <v>218</v>
      </c>
      <c r="AC23" s="71"/>
      <c r="AD23" s="71"/>
    </row>
    <row r="24" spans="1:30" ht="15" customHeight="1" thickBot="1">
      <c r="A24" s="93"/>
      <c r="B24" s="78" t="s">
        <v>145</v>
      </c>
      <c r="C24" s="178"/>
      <c r="D24" s="179"/>
      <c r="E24" s="180"/>
      <c r="F24" s="181"/>
      <c r="G24" s="182"/>
      <c r="H24" s="183"/>
      <c r="I24" s="97"/>
      <c r="J24" s="184"/>
      <c r="K24" s="185"/>
      <c r="L24" s="186"/>
      <c r="M24" s="97"/>
      <c r="N24" s="86"/>
      <c r="O24" s="187"/>
      <c r="P24" s="88"/>
      <c r="Q24" s="60">
        <v>8</v>
      </c>
      <c r="R24" s="188" t="s">
        <v>63</v>
      </c>
      <c r="S24" s="189"/>
      <c r="T24" s="190"/>
      <c r="U24" s="190"/>
      <c r="V24" s="190"/>
      <c r="W24" s="190"/>
      <c r="X24" s="190"/>
      <c r="Y24" s="190"/>
      <c r="Z24" s="191"/>
      <c r="AA24" s="71"/>
      <c r="AB24" s="71" t="s">
        <v>219</v>
      </c>
      <c r="AC24" s="71"/>
      <c r="AD24" s="71"/>
    </row>
    <row r="25" spans="1:30" ht="15" customHeight="1">
      <c r="A25" s="118">
        <v>43023</v>
      </c>
      <c r="B25" s="94"/>
      <c r="C25" s="109">
        <v>1</v>
      </c>
      <c r="D25" s="114">
        <v>0.4375</v>
      </c>
      <c r="E25" s="114"/>
      <c r="F25" s="192"/>
      <c r="G25" s="193"/>
      <c r="H25" s="194"/>
      <c r="I25" s="114" t="s">
        <v>155</v>
      </c>
      <c r="J25" s="139" t="s">
        <v>220</v>
      </c>
      <c r="K25" s="140" t="s">
        <v>221</v>
      </c>
      <c r="L25" s="147" t="s">
        <v>175</v>
      </c>
      <c r="M25" s="97"/>
      <c r="N25" s="102"/>
      <c r="O25" s="103"/>
      <c r="P25" s="104"/>
      <c r="AA25" s="71"/>
      <c r="AB25" s="71"/>
      <c r="AC25" s="71"/>
      <c r="AD25" s="71"/>
    </row>
    <row r="26" spans="1:30" ht="15" customHeight="1">
      <c r="A26" s="93"/>
      <c r="B26" s="94"/>
      <c r="C26" s="109">
        <v>2</v>
      </c>
      <c r="D26" s="114">
        <v>0.5</v>
      </c>
      <c r="E26" s="114" t="s">
        <v>167</v>
      </c>
      <c r="F26" s="144" t="s">
        <v>157</v>
      </c>
      <c r="G26" s="145" t="s">
        <v>222</v>
      </c>
      <c r="H26" s="146" t="s">
        <v>203</v>
      </c>
      <c r="I26" s="114" t="s">
        <v>167</v>
      </c>
      <c r="J26" s="144" t="s">
        <v>170</v>
      </c>
      <c r="K26" s="145" t="s">
        <v>223</v>
      </c>
      <c r="L26" s="144" t="s">
        <v>174</v>
      </c>
      <c r="M26" s="97"/>
      <c r="N26" s="102"/>
      <c r="O26" s="123"/>
      <c r="P26" s="104"/>
      <c r="R26" s="69" t="s">
        <v>224</v>
      </c>
      <c r="T26" s="60" t="s">
        <v>225</v>
      </c>
      <c r="W26" s="69" t="s">
        <v>226</v>
      </c>
      <c r="AA26" s="71"/>
      <c r="AB26" s="71" t="s">
        <v>227</v>
      </c>
      <c r="AC26" s="71"/>
      <c r="AD26" s="71"/>
    </row>
    <row r="27" spans="1:30" ht="15" customHeight="1" thickBot="1">
      <c r="A27" s="93"/>
      <c r="B27" s="94"/>
      <c r="C27" s="109">
        <v>3</v>
      </c>
      <c r="D27" s="113">
        <v>0.5625</v>
      </c>
      <c r="E27" s="114" t="s">
        <v>155</v>
      </c>
      <c r="F27" s="147" t="s">
        <v>228</v>
      </c>
      <c r="G27" s="140" t="s">
        <v>133</v>
      </c>
      <c r="H27" s="148" t="s">
        <v>173</v>
      </c>
      <c r="I27" s="114" t="s">
        <v>155</v>
      </c>
      <c r="J27" s="147" t="s">
        <v>174</v>
      </c>
      <c r="K27" s="140" t="s">
        <v>223</v>
      </c>
      <c r="L27" s="147" t="s">
        <v>229</v>
      </c>
      <c r="M27" s="97"/>
      <c r="N27" s="150"/>
      <c r="O27" s="103"/>
      <c r="P27" s="151"/>
      <c r="R27" s="69" t="s">
        <v>230</v>
      </c>
      <c r="W27" s="69" t="s">
        <v>231</v>
      </c>
      <c r="AA27" s="71">
        <v>1</v>
      </c>
      <c r="AB27" s="71" t="s">
        <v>28</v>
      </c>
      <c r="AC27" s="71"/>
      <c r="AD27" s="71"/>
    </row>
    <row r="28" spans="1:30" ht="15" customHeight="1" thickBot="1">
      <c r="A28" s="93"/>
      <c r="B28" s="94"/>
      <c r="C28" s="109">
        <v>4</v>
      </c>
      <c r="D28" s="113">
        <v>0.625</v>
      </c>
      <c r="E28" s="114" t="s">
        <v>167</v>
      </c>
      <c r="F28" s="144" t="s">
        <v>232</v>
      </c>
      <c r="G28" s="145" t="s">
        <v>233</v>
      </c>
      <c r="H28" s="146" t="s">
        <v>234</v>
      </c>
      <c r="I28" s="114" t="s">
        <v>167</v>
      </c>
      <c r="J28" s="144" t="s">
        <v>235</v>
      </c>
      <c r="K28" s="145" t="s">
        <v>223</v>
      </c>
      <c r="L28" s="144" t="s">
        <v>171</v>
      </c>
      <c r="M28" s="97"/>
      <c r="N28" s="150"/>
      <c r="O28" s="103"/>
      <c r="P28" s="151"/>
      <c r="R28" s="195"/>
      <c r="S28" s="196" t="s">
        <v>72</v>
      </c>
      <c r="T28" s="197" t="s">
        <v>65</v>
      </c>
      <c r="U28" s="198" t="s">
        <v>66</v>
      </c>
      <c r="W28" s="195"/>
      <c r="X28" s="196" t="s">
        <v>75</v>
      </c>
      <c r="Y28" s="197" t="s">
        <v>76</v>
      </c>
      <c r="Z28" s="198" t="s">
        <v>77</v>
      </c>
      <c r="AA28" s="71">
        <v>2</v>
      </c>
      <c r="AB28" s="71" t="s">
        <v>236</v>
      </c>
      <c r="AC28" s="71"/>
      <c r="AD28" s="71"/>
    </row>
    <row r="29" spans="1:30" ht="15" customHeight="1" thickBot="1">
      <c r="A29" s="93"/>
      <c r="B29" s="125"/>
      <c r="C29" s="126"/>
      <c r="D29" s="127"/>
      <c r="E29" s="199"/>
      <c r="F29" s="200"/>
      <c r="G29" s="159"/>
      <c r="H29" s="201"/>
      <c r="I29" s="199"/>
      <c r="J29" s="200"/>
      <c r="K29" s="159"/>
      <c r="L29" s="200"/>
      <c r="M29" s="202"/>
      <c r="N29" s="160"/>
      <c r="O29" s="134"/>
      <c r="P29" s="161"/>
      <c r="R29" s="203" t="s">
        <v>72</v>
      </c>
      <c r="S29" s="90"/>
      <c r="T29" s="91"/>
      <c r="U29" s="92"/>
      <c r="W29" s="203" t="s">
        <v>75</v>
      </c>
      <c r="X29" s="90"/>
      <c r="Y29" s="91"/>
      <c r="Z29" s="92"/>
      <c r="AA29" s="71">
        <v>3</v>
      </c>
      <c r="AB29" s="71" t="s">
        <v>237</v>
      </c>
      <c r="AC29" s="71"/>
      <c r="AD29" s="71"/>
    </row>
    <row r="30" spans="1:30" ht="15" customHeight="1">
      <c r="A30" s="77" t="s">
        <v>238</v>
      </c>
      <c r="B30" s="78" t="s">
        <v>113</v>
      </c>
      <c r="C30" s="79"/>
      <c r="D30" s="80"/>
      <c r="E30" s="81"/>
      <c r="F30" s="184"/>
      <c r="G30" s="185"/>
      <c r="H30" s="186"/>
      <c r="I30" s="81"/>
      <c r="J30" s="204"/>
      <c r="K30" s="205"/>
      <c r="L30" s="204"/>
      <c r="M30" s="81"/>
      <c r="N30" s="204"/>
      <c r="O30" s="205"/>
      <c r="P30" s="206"/>
      <c r="R30" s="207" t="s">
        <v>239</v>
      </c>
      <c r="S30" s="107" t="s">
        <v>240</v>
      </c>
      <c r="T30" s="108"/>
      <c r="U30" s="110"/>
      <c r="W30" s="207" t="s">
        <v>76</v>
      </c>
      <c r="X30" s="107" t="s">
        <v>241</v>
      </c>
      <c r="Y30" s="108"/>
      <c r="Z30" s="110"/>
      <c r="AA30" s="71"/>
      <c r="AB30" s="71" t="s">
        <v>242</v>
      </c>
      <c r="AC30" s="71"/>
      <c r="AD30" s="71"/>
    </row>
    <row r="31" spans="1:30" ht="15" customHeight="1" thickBot="1">
      <c r="A31" s="93" t="s">
        <v>243</v>
      </c>
      <c r="B31" s="94"/>
      <c r="C31" s="109">
        <v>1</v>
      </c>
      <c r="D31" s="113">
        <v>0.4583333333333333</v>
      </c>
      <c r="E31" s="114" t="s">
        <v>155</v>
      </c>
      <c r="F31" s="139" t="s">
        <v>244</v>
      </c>
      <c r="G31" s="140" t="s">
        <v>133</v>
      </c>
      <c r="H31" s="208" t="s">
        <v>245</v>
      </c>
      <c r="I31" s="114"/>
      <c r="J31" s="209"/>
      <c r="K31" s="193"/>
      <c r="L31" s="209"/>
      <c r="M31" s="114" t="s">
        <v>130</v>
      </c>
      <c r="N31" s="119" t="s">
        <v>72</v>
      </c>
      <c r="O31" s="120" t="s">
        <v>133</v>
      </c>
      <c r="P31" s="210" t="s">
        <v>85</v>
      </c>
      <c r="R31" s="211" t="s">
        <v>66</v>
      </c>
      <c r="S31" s="142" t="s">
        <v>246</v>
      </c>
      <c r="T31" s="126" t="s">
        <v>247</v>
      </c>
      <c r="U31" s="143"/>
      <c r="W31" s="211" t="s">
        <v>77</v>
      </c>
      <c r="X31" s="142" t="s">
        <v>248</v>
      </c>
      <c r="Y31" s="126" t="s">
        <v>249</v>
      </c>
      <c r="Z31" s="143"/>
      <c r="AA31" s="71">
        <v>4</v>
      </c>
      <c r="AB31" s="71" t="s">
        <v>250</v>
      </c>
      <c r="AC31" s="71"/>
      <c r="AD31" s="71"/>
    </row>
    <row r="32" spans="1:30" ht="15" customHeight="1" thickBot="1">
      <c r="A32" s="118">
        <v>43029</v>
      </c>
      <c r="B32" s="94"/>
      <c r="C32" s="109">
        <v>2</v>
      </c>
      <c r="D32" s="113">
        <v>0.5208333333333334</v>
      </c>
      <c r="E32" s="114" t="s">
        <v>167</v>
      </c>
      <c r="F32" s="144" t="s">
        <v>251</v>
      </c>
      <c r="G32" s="145" t="s">
        <v>252</v>
      </c>
      <c r="H32" s="146" t="s">
        <v>168</v>
      </c>
      <c r="I32" s="114" t="s">
        <v>167</v>
      </c>
      <c r="J32" s="144" t="s">
        <v>253</v>
      </c>
      <c r="K32" s="145" t="s">
        <v>223</v>
      </c>
      <c r="L32" s="144" t="s">
        <v>254</v>
      </c>
      <c r="M32" s="114" t="s">
        <v>119</v>
      </c>
      <c r="N32" s="177" t="s">
        <v>72</v>
      </c>
      <c r="O32" s="116" t="s">
        <v>133</v>
      </c>
      <c r="P32" s="212" t="s">
        <v>239</v>
      </c>
      <c r="R32" s="69" t="s">
        <v>255</v>
      </c>
      <c r="AA32" s="71">
        <v>5</v>
      </c>
      <c r="AB32" s="71" t="s">
        <v>256</v>
      </c>
      <c r="AC32" s="71"/>
      <c r="AD32" s="71"/>
    </row>
    <row r="33" spans="1:30" ht="15" customHeight="1" thickBot="1">
      <c r="A33" s="93"/>
      <c r="B33" s="94"/>
      <c r="C33" s="109">
        <v>3</v>
      </c>
      <c r="D33" s="113">
        <v>0.5833333333333334</v>
      </c>
      <c r="E33" s="114" t="s">
        <v>155</v>
      </c>
      <c r="F33" s="147" t="s">
        <v>257</v>
      </c>
      <c r="G33" s="140" t="s">
        <v>258</v>
      </c>
      <c r="H33" s="148" t="s">
        <v>178</v>
      </c>
      <c r="I33" s="114" t="s">
        <v>155</v>
      </c>
      <c r="J33" s="147" t="s">
        <v>259</v>
      </c>
      <c r="K33" s="140" t="s">
        <v>233</v>
      </c>
      <c r="L33" s="147" t="s">
        <v>174</v>
      </c>
      <c r="M33" s="114" t="s">
        <v>130</v>
      </c>
      <c r="N33" s="119" t="s">
        <v>153</v>
      </c>
      <c r="O33" s="120" t="s">
        <v>233</v>
      </c>
      <c r="P33" s="210" t="s">
        <v>87</v>
      </c>
      <c r="R33" s="195"/>
      <c r="S33" s="196" t="s">
        <v>125</v>
      </c>
      <c r="T33" s="197" t="s">
        <v>153</v>
      </c>
      <c r="U33" s="198" t="s">
        <v>80</v>
      </c>
      <c r="AA33" s="71">
        <v>6</v>
      </c>
      <c r="AB33" s="71" t="s">
        <v>260</v>
      </c>
      <c r="AC33" s="71"/>
      <c r="AD33" s="71"/>
    </row>
    <row r="34" spans="1:30" ht="15" customHeight="1">
      <c r="A34" s="93"/>
      <c r="B34" s="94"/>
      <c r="C34" s="109">
        <v>4</v>
      </c>
      <c r="D34" s="113">
        <v>0.6458333333333334</v>
      </c>
      <c r="E34" s="114" t="s">
        <v>167</v>
      </c>
      <c r="F34" s="144" t="s">
        <v>171</v>
      </c>
      <c r="G34" s="145" t="s">
        <v>233</v>
      </c>
      <c r="H34" s="146" t="str">
        <f>R17</f>
        <v>広島大</v>
      </c>
      <c r="I34" s="114" t="s">
        <v>167</v>
      </c>
      <c r="J34" s="144" t="s">
        <v>132</v>
      </c>
      <c r="K34" s="145" t="s">
        <v>223</v>
      </c>
      <c r="L34" s="144" t="s">
        <v>179</v>
      </c>
      <c r="M34" s="114" t="s">
        <v>119</v>
      </c>
      <c r="N34" s="177" t="s">
        <v>75</v>
      </c>
      <c r="O34" s="116" t="s">
        <v>188</v>
      </c>
      <c r="P34" s="177" t="s">
        <v>76</v>
      </c>
      <c r="R34" s="203" t="s">
        <v>125</v>
      </c>
      <c r="S34" s="90"/>
      <c r="T34" s="91"/>
      <c r="U34" s="92"/>
      <c r="AA34" s="71">
        <v>7</v>
      </c>
      <c r="AB34" s="71" t="s">
        <v>47</v>
      </c>
      <c r="AC34" s="71"/>
      <c r="AD34" s="71"/>
    </row>
    <row r="35" spans="1:30" ht="15" customHeight="1" thickBot="1">
      <c r="A35" s="93"/>
      <c r="B35" s="125"/>
      <c r="C35" s="126"/>
      <c r="D35" s="127"/>
      <c r="E35" s="199"/>
      <c r="F35" s="156"/>
      <c r="G35" s="157"/>
      <c r="H35" s="158"/>
      <c r="I35" s="199"/>
      <c r="J35" s="156"/>
      <c r="K35" s="157"/>
      <c r="L35" s="156"/>
      <c r="M35" s="199"/>
      <c r="N35" s="213"/>
      <c r="O35" s="130"/>
      <c r="P35" s="214"/>
      <c r="R35" s="207" t="s">
        <v>153</v>
      </c>
      <c r="S35" s="107" t="s">
        <v>261</v>
      </c>
      <c r="T35" s="108"/>
      <c r="U35" s="110"/>
      <c r="AA35" s="71">
        <v>8</v>
      </c>
      <c r="AB35" s="71" t="s">
        <v>262</v>
      </c>
      <c r="AC35" s="71"/>
      <c r="AD35" s="71"/>
    </row>
    <row r="36" spans="1:30" ht="15" customHeight="1" thickBot="1">
      <c r="A36" s="93"/>
      <c r="B36" s="78" t="s">
        <v>145</v>
      </c>
      <c r="C36" s="79"/>
      <c r="D36" s="80"/>
      <c r="E36" s="81"/>
      <c r="F36" s="204"/>
      <c r="G36" s="215"/>
      <c r="H36" s="216"/>
      <c r="I36" s="81"/>
      <c r="J36" s="204"/>
      <c r="K36" s="215"/>
      <c r="L36" s="204"/>
      <c r="M36" s="81"/>
      <c r="N36" s="204"/>
      <c r="O36" s="215"/>
      <c r="P36" s="206"/>
      <c r="R36" s="211" t="s">
        <v>80</v>
      </c>
      <c r="S36" s="142" t="s">
        <v>263</v>
      </c>
      <c r="T36" s="126" t="s">
        <v>264</v>
      </c>
      <c r="U36" s="143"/>
      <c r="AA36" s="71">
        <v>9</v>
      </c>
      <c r="AB36" s="71" t="s">
        <v>3</v>
      </c>
      <c r="AC36" s="71"/>
      <c r="AD36" s="71"/>
    </row>
    <row r="37" spans="1:30" ht="15" customHeight="1" thickBot="1">
      <c r="A37" s="118">
        <v>43030</v>
      </c>
      <c r="B37" s="94"/>
      <c r="C37" s="109">
        <v>1</v>
      </c>
      <c r="D37" s="113">
        <v>0.4583333333333333</v>
      </c>
      <c r="E37" s="114"/>
      <c r="F37" s="192"/>
      <c r="G37" s="193"/>
      <c r="H37" s="194"/>
      <c r="I37" s="114" t="s">
        <v>155</v>
      </c>
      <c r="J37" s="147" t="str">
        <f>R23</f>
        <v>山口大</v>
      </c>
      <c r="K37" s="140" t="s">
        <v>265</v>
      </c>
      <c r="L37" s="147" t="str">
        <f>R22</f>
        <v>広文女</v>
      </c>
      <c r="M37" s="114" t="s">
        <v>119</v>
      </c>
      <c r="N37" s="115" t="s">
        <v>266</v>
      </c>
      <c r="O37" s="116" t="s">
        <v>265</v>
      </c>
      <c r="P37" s="217" t="s">
        <v>267</v>
      </c>
      <c r="R37" s="69" t="s">
        <v>268</v>
      </c>
      <c r="S37" s="69"/>
      <c r="T37" s="69" t="s">
        <v>269</v>
      </c>
      <c r="U37" s="69"/>
      <c r="V37" s="69"/>
      <c r="W37" s="69" t="s">
        <v>270</v>
      </c>
      <c r="X37" s="69"/>
      <c r="Y37" s="69" t="s">
        <v>271</v>
      </c>
      <c r="Z37" s="69"/>
      <c r="AA37" s="71"/>
      <c r="AB37" s="71"/>
      <c r="AC37" s="71"/>
      <c r="AD37" s="71"/>
    </row>
    <row r="38" spans="1:30" ht="15" customHeight="1" thickBot="1">
      <c r="A38" s="93"/>
      <c r="B38" s="94"/>
      <c r="C38" s="109">
        <v>2</v>
      </c>
      <c r="D38" s="113">
        <v>0.5208333333333334</v>
      </c>
      <c r="E38" s="114" t="s">
        <v>167</v>
      </c>
      <c r="F38" s="144" t="str">
        <f>R13</f>
        <v>広経大</v>
      </c>
      <c r="G38" s="145" t="s">
        <v>121</v>
      </c>
      <c r="H38" s="146" t="str">
        <f>R10</f>
        <v>修道大</v>
      </c>
      <c r="I38" s="114" t="s">
        <v>167</v>
      </c>
      <c r="J38" s="144" t="str">
        <f>R12</f>
        <v>IPU</v>
      </c>
      <c r="K38" s="145" t="s">
        <v>121</v>
      </c>
      <c r="L38" s="144" t="str">
        <f>R11</f>
        <v>島根大</v>
      </c>
      <c r="M38" s="114" t="s">
        <v>119</v>
      </c>
      <c r="N38" s="115" t="s">
        <v>272</v>
      </c>
      <c r="O38" s="116" t="s">
        <v>121</v>
      </c>
      <c r="P38" s="217" t="s">
        <v>273</v>
      </c>
      <c r="R38" s="195"/>
      <c r="S38" s="196" t="s">
        <v>274</v>
      </c>
      <c r="T38" s="197" t="s">
        <v>275</v>
      </c>
      <c r="U38" s="198" t="s">
        <v>276</v>
      </c>
      <c r="W38" s="195"/>
      <c r="X38" s="196" t="s">
        <v>272</v>
      </c>
      <c r="Y38" s="197" t="s">
        <v>277</v>
      </c>
      <c r="Z38" s="198" t="s">
        <v>273</v>
      </c>
      <c r="AA38" s="71"/>
      <c r="AB38" s="71"/>
      <c r="AC38" s="71"/>
      <c r="AD38" s="71"/>
    </row>
    <row r="39" spans="1:30" ht="15" customHeight="1">
      <c r="A39" s="93"/>
      <c r="B39" s="94"/>
      <c r="C39" s="109">
        <v>3</v>
      </c>
      <c r="D39" s="113">
        <v>0.5833333333333334</v>
      </c>
      <c r="E39" s="114" t="s">
        <v>155</v>
      </c>
      <c r="F39" s="147" t="str">
        <f>R17</f>
        <v>広島大</v>
      </c>
      <c r="G39" s="140" t="s">
        <v>121</v>
      </c>
      <c r="H39" s="148" t="str">
        <f>R20</f>
        <v>徳山大</v>
      </c>
      <c r="I39" s="114" t="s">
        <v>155</v>
      </c>
      <c r="J39" s="147" t="str">
        <f>R18</f>
        <v>IPU</v>
      </c>
      <c r="K39" s="140" t="s">
        <v>121</v>
      </c>
      <c r="L39" s="147" t="str">
        <f>R19</f>
        <v>倉芸大</v>
      </c>
      <c r="M39" s="114" t="s">
        <v>119</v>
      </c>
      <c r="N39" s="115" t="s">
        <v>274</v>
      </c>
      <c r="O39" s="116" t="s">
        <v>121</v>
      </c>
      <c r="P39" s="217" t="s">
        <v>276</v>
      </c>
      <c r="R39" s="203" t="s">
        <v>274</v>
      </c>
      <c r="S39" s="90"/>
      <c r="T39" s="91"/>
      <c r="U39" s="92"/>
      <c r="W39" s="203" t="s">
        <v>272</v>
      </c>
      <c r="X39" s="90"/>
      <c r="Y39" s="91"/>
      <c r="Z39" s="92"/>
      <c r="AA39" s="71"/>
      <c r="AB39" s="71"/>
      <c r="AC39" s="71"/>
      <c r="AD39" s="71"/>
    </row>
    <row r="40" spans="1:30" ht="15" customHeight="1">
      <c r="A40" s="93"/>
      <c r="B40" s="94"/>
      <c r="C40" s="109">
        <v>4</v>
      </c>
      <c r="D40" s="113">
        <v>0.6458333333333334</v>
      </c>
      <c r="E40" s="114" t="s">
        <v>167</v>
      </c>
      <c r="F40" s="144" t="str">
        <f>R6</f>
        <v>広島大</v>
      </c>
      <c r="G40" s="145" t="s">
        <v>121</v>
      </c>
      <c r="H40" s="146" t="str">
        <f>R9</f>
        <v>倉芸大</v>
      </c>
      <c r="I40" s="114" t="s">
        <v>167</v>
      </c>
      <c r="J40" s="144" t="str">
        <f>R7</f>
        <v>徳山大</v>
      </c>
      <c r="K40" s="145" t="s">
        <v>121</v>
      </c>
      <c r="L40" s="144" t="str">
        <f>R8</f>
        <v>広文大</v>
      </c>
      <c r="M40" s="114" t="s">
        <v>130</v>
      </c>
      <c r="N40" s="218" t="s">
        <v>278</v>
      </c>
      <c r="O40" s="120" t="s">
        <v>121</v>
      </c>
      <c r="P40" s="219" t="s">
        <v>279</v>
      </c>
      <c r="R40" s="207" t="s">
        <v>280</v>
      </c>
      <c r="S40" s="107" t="s">
        <v>281</v>
      </c>
      <c r="T40" s="108"/>
      <c r="U40" s="110"/>
      <c r="W40" s="207" t="s">
        <v>282</v>
      </c>
      <c r="X40" s="107" t="s">
        <v>283</v>
      </c>
      <c r="Y40" s="108"/>
      <c r="Z40" s="110"/>
      <c r="AA40" s="71"/>
      <c r="AB40" s="71"/>
      <c r="AC40" s="71"/>
      <c r="AD40" s="71"/>
    </row>
    <row r="41" spans="1:30" ht="15" customHeight="1" thickBot="1">
      <c r="A41" s="93"/>
      <c r="B41" s="94"/>
      <c r="C41" s="91"/>
      <c r="D41" s="164"/>
      <c r="E41" s="165"/>
      <c r="F41" s="220"/>
      <c r="G41" s="221"/>
      <c r="H41" s="222"/>
      <c r="I41" s="165"/>
      <c r="J41" s="220"/>
      <c r="K41" s="221"/>
      <c r="L41" s="220"/>
      <c r="M41" s="165"/>
      <c r="N41" s="223"/>
      <c r="O41" s="224"/>
      <c r="P41" s="225"/>
      <c r="R41" s="211" t="s">
        <v>284</v>
      </c>
      <c r="S41" s="142" t="s">
        <v>285</v>
      </c>
      <c r="T41" s="126" t="s">
        <v>286</v>
      </c>
      <c r="U41" s="143"/>
      <c r="W41" s="211" t="s">
        <v>287</v>
      </c>
      <c r="X41" s="142" t="s">
        <v>288</v>
      </c>
      <c r="Y41" s="126" t="s">
        <v>289</v>
      </c>
      <c r="Z41" s="143"/>
      <c r="AA41" s="71"/>
      <c r="AB41" s="71"/>
      <c r="AC41" s="71"/>
      <c r="AD41" s="71"/>
    </row>
    <row r="42" spans="1:30" ht="15" customHeight="1" thickBot="1">
      <c r="A42" s="77" t="s">
        <v>290</v>
      </c>
      <c r="B42" s="78" t="s">
        <v>113</v>
      </c>
      <c r="C42" s="79"/>
      <c r="D42" s="80"/>
      <c r="E42" s="81"/>
      <c r="F42" s="204"/>
      <c r="G42" s="215"/>
      <c r="H42" s="216"/>
      <c r="I42" s="81"/>
      <c r="J42" s="204"/>
      <c r="K42" s="215"/>
      <c r="L42" s="204"/>
      <c r="M42" s="81"/>
      <c r="N42" s="226"/>
      <c r="O42" s="205"/>
      <c r="P42" s="227"/>
      <c r="R42" s="69" t="s">
        <v>291</v>
      </c>
      <c r="S42" s="69"/>
      <c r="T42" s="69" t="s">
        <v>292</v>
      </c>
      <c r="U42" s="69"/>
      <c r="V42" s="69"/>
      <c r="AA42" s="71"/>
      <c r="AB42" s="71"/>
      <c r="AC42" s="71"/>
      <c r="AD42" s="71"/>
    </row>
    <row r="43" spans="1:30" ht="15" customHeight="1" thickBot="1">
      <c r="A43" s="93" t="s">
        <v>243</v>
      </c>
      <c r="B43" s="94"/>
      <c r="C43" s="109">
        <v>1</v>
      </c>
      <c r="D43" s="113">
        <v>0.4583333333333333</v>
      </c>
      <c r="E43" s="114" t="s">
        <v>155</v>
      </c>
      <c r="F43" s="139" t="s">
        <v>175</v>
      </c>
      <c r="G43" s="140" t="s">
        <v>121</v>
      </c>
      <c r="H43" s="208" t="s">
        <v>168</v>
      </c>
      <c r="I43" s="114"/>
      <c r="J43" s="101"/>
      <c r="K43" s="193"/>
      <c r="L43" s="101"/>
      <c r="M43" s="114" t="s">
        <v>119</v>
      </c>
      <c r="N43" s="115" t="s">
        <v>293</v>
      </c>
      <c r="O43" s="116" t="s">
        <v>121</v>
      </c>
      <c r="P43" s="217" t="s">
        <v>267</v>
      </c>
      <c r="R43" s="195"/>
      <c r="S43" s="196" t="s">
        <v>266</v>
      </c>
      <c r="T43" s="197" t="s">
        <v>293</v>
      </c>
      <c r="U43" s="198" t="s">
        <v>267</v>
      </c>
      <c r="AA43" s="71"/>
      <c r="AB43" s="71"/>
      <c r="AC43" s="71"/>
      <c r="AD43" s="71"/>
    </row>
    <row r="44" spans="1:30" ht="15" customHeight="1">
      <c r="A44" s="118">
        <v>43036</v>
      </c>
      <c r="B44" s="94"/>
      <c r="C44" s="109">
        <v>2</v>
      </c>
      <c r="D44" s="113">
        <v>0.5208333333333334</v>
      </c>
      <c r="E44" s="114" t="s">
        <v>167</v>
      </c>
      <c r="F44" s="144" t="s">
        <v>174</v>
      </c>
      <c r="G44" s="145" t="s">
        <v>121</v>
      </c>
      <c r="H44" s="146" t="s">
        <v>171</v>
      </c>
      <c r="I44" s="114" t="s">
        <v>167</v>
      </c>
      <c r="J44" s="144" t="s">
        <v>132</v>
      </c>
      <c r="K44" s="145" t="s">
        <v>121</v>
      </c>
      <c r="L44" s="144" t="s">
        <v>253</v>
      </c>
      <c r="M44" s="114" t="s">
        <v>119</v>
      </c>
      <c r="N44" s="115" t="s">
        <v>277</v>
      </c>
      <c r="O44" s="116" t="s">
        <v>121</v>
      </c>
      <c r="P44" s="217" t="s">
        <v>273</v>
      </c>
      <c r="R44" s="203" t="s">
        <v>266</v>
      </c>
      <c r="S44" s="228"/>
      <c r="T44" s="229"/>
      <c r="U44" s="230"/>
      <c r="AA44" s="71"/>
      <c r="AB44" s="71"/>
      <c r="AC44" s="71"/>
      <c r="AD44" s="71"/>
    </row>
    <row r="45" spans="1:30" ht="15" customHeight="1">
      <c r="A45" s="93"/>
      <c r="B45" s="94"/>
      <c r="C45" s="109">
        <v>3</v>
      </c>
      <c r="D45" s="113">
        <v>0.5833333333333334</v>
      </c>
      <c r="E45" s="114" t="s">
        <v>155</v>
      </c>
      <c r="F45" s="147" t="s">
        <v>170</v>
      </c>
      <c r="G45" s="140" t="s">
        <v>121</v>
      </c>
      <c r="H45" s="148" t="s">
        <v>178</v>
      </c>
      <c r="I45" s="114" t="s">
        <v>155</v>
      </c>
      <c r="J45" s="147" t="s">
        <v>174</v>
      </c>
      <c r="K45" s="140" t="s">
        <v>121</v>
      </c>
      <c r="L45" s="147" t="s">
        <v>179</v>
      </c>
      <c r="M45" s="114" t="s">
        <v>119</v>
      </c>
      <c r="N45" s="115" t="s">
        <v>275</v>
      </c>
      <c r="O45" s="116" t="s">
        <v>121</v>
      </c>
      <c r="P45" s="217" t="s">
        <v>276</v>
      </c>
      <c r="R45" s="207" t="s">
        <v>293</v>
      </c>
      <c r="S45" s="231" t="s">
        <v>294</v>
      </c>
      <c r="T45" s="232"/>
      <c r="U45" s="233"/>
      <c r="AA45" s="71"/>
      <c r="AB45" s="71"/>
      <c r="AC45" s="71"/>
      <c r="AD45" s="71"/>
    </row>
    <row r="46" spans="1:30" ht="15" customHeight="1" thickBot="1">
      <c r="A46" s="93"/>
      <c r="B46" s="94"/>
      <c r="C46" s="109">
        <v>4</v>
      </c>
      <c r="D46" s="113">
        <v>0.6458333333333334</v>
      </c>
      <c r="E46" s="114" t="s">
        <v>167</v>
      </c>
      <c r="F46" s="144" t="s">
        <v>114</v>
      </c>
      <c r="G46" s="145" t="s">
        <v>295</v>
      </c>
      <c r="H46" s="146" t="s">
        <v>168</v>
      </c>
      <c r="I46" s="114" t="s">
        <v>167</v>
      </c>
      <c r="J46" s="144" t="s">
        <v>179</v>
      </c>
      <c r="K46" s="145" t="s">
        <v>295</v>
      </c>
      <c r="L46" s="144" t="s">
        <v>170</v>
      </c>
      <c r="M46" s="114" t="s">
        <v>130</v>
      </c>
      <c r="N46" s="218" t="s">
        <v>296</v>
      </c>
      <c r="O46" s="120" t="s">
        <v>121</v>
      </c>
      <c r="P46" s="219" t="s">
        <v>297</v>
      </c>
      <c r="R46" s="211" t="s">
        <v>298</v>
      </c>
      <c r="S46" s="234" t="s">
        <v>299</v>
      </c>
      <c r="T46" s="235" t="s">
        <v>300</v>
      </c>
      <c r="U46" s="236"/>
      <c r="AA46" s="71"/>
      <c r="AB46" s="71" t="s">
        <v>301</v>
      </c>
      <c r="AC46" s="71"/>
      <c r="AD46" s="71"/>
    </row>
    <row r="47" spans="1:30" ht="15" customHeight="1" thickBot="1">
      <c r="A47" s="93"/>
      <c r="B47" s="125"/>
      <c r="C47" s="126"/>
      <c r="D47" s="127"/>
      <c r="E47" s="199"/>
      <c r="F47" s="156"/>
      <c r="G47" s="157"/>
      <c r="H47" s="158"/>
      <c r="I47" s="199"/>
      <c r="J47" s="156"/>
      <c r="K47" s="157"/>
      <c r="L47" s="156"/>
      <c r="M47" s="199"/>
      <c r="N47" s="213"/>
      <c r="O47" s="130"/>
      <c r="P47" s="214"/>
      <c r="AA47" s="71">
        <v>1</v>
      </c>
      <c r="AB47" s="71" t="s">
        <v>28</v>
      </c>
      <c r="AC47" s="71"/>
      <c r="AD47" s="71"/>
    </row>
    <row r="48" spans="1:30" ht="15" customHeight="1">
      <c r="A48" s="93"/>
      <c r="B48" s="94"/>
      <c r="C48" s="79"/>
      <c r="D48" s="80"/>
      <c r="E48" s="81"/>
      <c r="F48" s="237"/>
      <c r="G48" s="215"/>
      <c r="H48" s="238"/>
      <c r="I48" s="81"/>
      <c r="J48" s="237"/>
      <c r="K48" s="215"/>
      <c r="L48" s="237"/>
      <c r="M48" s="81"/>
      <c r="N48" s="226"/>
      <c r="O48" s="205"/>
      <c r="P48" s="227"/>
      <c r="R48" s="69" t="s">
        <v>302</v>
      </c>
      <c r="T48" s="60" t="s">
        <v>225</v>
      </c>
      <c r="W48" s="69" t="s">
        <v>303</v>
      </c>
      <c r="AA48" s="71">
        <v>2</v>
      </c>
      <c r="AB48" s="71" t="s">
        <v>260</v>
      </c>
      <c r="AC48" s="71"/>
      <c r="AD48" s="71"/>
    </row>
    <row r="49" spans="1:30" ht="15" customHeight="1" thickBot="1">
      <c r="A49" s="118">
        <v>43037</v>
      </c>
      <c r="B49" s="94"/>
      <c r="C49" s="109">
        <v>1</v>
      </c>
      <c r="D49" s="113">
        <v>0.4583333333333333</v>
      </c>
      <c r="E49" s="165" t="s">
        <v>155</v>
      </c>
      <c r="F49" s="239" t="s">
        <v>197</v>
      </c>
      <c r="G49" s="140" t="s">
        <v>121</v>
      </c>
      <c r="H49" s="208" t="s">
        <v>259</v>
      </c>
      <c r="I49" s="165" t="s">
        <v>155</v>
      </c>
      <c r="J49" s="209"/>
      <c r="K49" s="193"/>
      <c r="L49" s="209"/>
      <c r="M49" s="114" t="s">
        <v>119</v>
      </c>
      <c r="N49" s="115" t="s">
        <v>266</v>
      </c>
      <c r="O49" s="116" t="s">
        <v>121</v>
      </c>
      <c r="P49" s="217" t="s">
        <v>293</v>
      </c>
      <c r="R49" s="69" t="s">
        <v>304</v>
      </c>
      <c r="W49" s="69" t="s">
        <v>305</v>
      </c>
      <c r="AA49" s="71">
        <v>3</v>
      </c>
      <c r="AB49" s="71" t="s">
        <v>29</v>
      </c>
      <c r="AC49" s="71"/>
      <c r="AD49" s="71"/>
    </row>
    <row r="50" spans="1:30" ht="15" customHeight="1" thickBot="1">
      <c r="A50" s="93"/>
      <c r="B50" s="94" t="s">
        <v>145</v>
      </c>
      <c r="C50" s="109">
        <v>2</v>
      </c>
      <c r="D50" s="113">
        <v>0.5208333333333334</v>
      </c>
      <c r="E50" s="114" t="s">
        <v>167</v>
      </c>
      <c r="F50" s="240" t="s">
        <v>171</v>
      </c>
      <c r="G50" s="241" t="s">
        <v>306</v>
      </c>
      <c r="H50" s="242" t="s">
        <v>132</v>
      </c>
      <c r="I50" s="114" t="s">
        <v>167</v>
      </c>
      <c r="J50" s="240" t="s">
        <v>174</v>
      </c>
      <c r="K50" s="241" t="s">
        <v>306</v>
      </c>
      <c r="L50" s="240" t="s">
        <v>158</v>
      </c>
      <c r="M50" s="114" t="s">
        <v>119</v>
      </c>
      <c r="N50" s="115" t="s">
        <v>272</v>
      </c>
      <c r="O50" s="116" t="s">
        <v>306</v>
      </c>
      <c r="P50" s="243" t="s">
        <v>277</v>
      </c>
      <c r="R50" s="244"/>
      <c r="S50" s="245" t="s">
        <v>72</v>
      </c>
      <c r="T50" s="246" t="s">
        <v>85</v>
      </c>
      <c r="U50" s="247" t="s">
        <v>185</v>
      </c>
      <c r="W50" s="244"/>
      <c r="X50" s="245" t="s">
        <v>153</v>
      </c>
      <c r="Y50" s="246" t="s">
        <v>108</v>
      </c>
      <c r="Z50" s="248" t="s">
        <v>307</v>
      </c>
      <c r="AA50" s="71"/>
      <c r="AB50" s="71" t="s">
        <v>242</v>
      </c>
      <c r="AC50" s="71"/>
      <c r="AD50" s="71"/>
    </row>
    <row r="51" spans="1:30" ht="15" customHeight="1">
      <c r="A51" s="93"/>
      <c r="B51" s="94"/>
      <c r="C51" s="109">
        <v>3</v>
      </c>
      <c r="D51" s="113">
        <v>0.5833333333333334</v>
      </c>
      <c r="E51" s="114" t="s">
        <v>155</v>
      </c>
      <c r="F51" s="147" t="s">
        <v>178</v>
      </c>
      <c r="G51" s="140" t="s">
        <v>306</v>
      </c>
      <c r="H51" s="148" t="s">
        <v>174</v>
      </c>
      <c r="I51" s="114" t="s">
        <v>155</v>
      </c>
      <c r="J51" s="147" t="s">
        <v>179</v>
      </c>
      <c r="K51" s="140" t="s">
        <v>306</v>
      </c>
      <c r="L51" s="147" t="s">
        <v>170</v>
      </c>
      <c r="M51" s="114" t="s">
        <v>119</v>
      </c>
      <c r="N51" s="115" t="s">
        <v>274</v>
      </c>
      <c r="O51" s="116" t="s">
        <v>306</v>
      </c>
      <c r="P51" s="217" t="s">
        <v>275</v>
      </c>
      <c r="R51" s="249" t="s">
        <v>72</v>
      </c>
      <c r="S51" s="90"/>
      <c r="T51" s="91"/>
      <c r="U51" s="92"/>
      <c r="W51" s="249" t="s">
        <v>153</v>
      </c>
      <c r="X51" s="90"/>
      <c r="Y51" s="91"/>
      <c r="Z51" s="92"/>
      <c r="AA51" s="71">
        <v>4</v>
      </c>
      <c r="AB51" s="71" t="s">
        <v>308</v>
      </c>
      <c r="AC51" s="71"/>
      <c r="AD51" s="71"/>
    </row>
    <row r="52" spans="1:30" ht="15" customHeight="1">
      <c r="A52" s="93"/>
      <c r="B52" s="94"/>
      <c r="C52" s="109">
        <v>4</v>
      </c>
      <c r="D52" s="113">
        <v>0.6458333333333334</v>
      </c>
      <c r="E52" s="114" t="s">
        <v>167</v>
      </c>
      <c r="F52" s="144" t="s">
        <v>178</v>
      </c>
      <c r="G52" s="145" t="s">
        <v>309</v>
      </c>
      <c r="H52" s="146" t="s">
        <v>179</v>
      </c>
      <c r="I52" s="114" t="s">
        <v>167</v>
      </c>
      <c r="J52" s="144" t="s">
        <v>170</v>
      </c>
      <c r="K52" s="145" t="s">
        <v>309</v>
      </c>
      <c r="L52" s="144" t="s">
        <v>229</v>
      </c>
      <c r="M52" s="114" t="s">
        <v>130</v>
      </c>
      <c r="N52" s="218" t="s">
        <v>310</v>
      </c>
      <c r="O52" s="120" t="s">
        <v>121</v>
      </c>
      <c r="P52" s="219" t="s">
        <v>311</v>
      </c>
      <c r="R52" s="250" t="s">
        <v>85</v>
      </c>
      <c r="S52" s="107" t="s">
        <v>312</v>
      </c>
      <c r="T52" s="108"/>
      <c r="U52" s="110"/>
      <c r="W52" s="250" t="s">
        <v>87</v>
      </c>
      <c r="X52" s="107" t="s">
        <v>313</v>
      </c>
      <c r="Y52" s="108"/>
      <c r="Z52" s="110"/>
      <c r="AA52" s="71">
        <v>5</v>
      </c>
      <c r="AB52" s="71" t="s">
        <v>256</v>
      </c>
      <c r="AC52" s="71"/>
      <c r="AD52" s="71"/>
    </row>
    <row r="53" spans="1:30" ht="15" customHeight="1" thickBot="1">
      <c r="A53" s="251"/>
      <c r="B53" s="125"/>
      <c r="C53" s="126"/>
      <c r="D53" s="127"/>
      <c r="E53" s="199"/>
      <c r="F53" s="156"/>
      <c r="G53" s="157"/>
      <c r="H53" s="158"/>
      <c r="I53" s="199"/>
      <c r="J53" s="156"/>
      <c r="K53" s="157"/>
      <c r="L53" s="156"/>
      <c r="M53" s="199"/>
      <c r="N53" s="129"/>
      <c r="O53" s="130"/>
      <c r="P53" s="252"/>
      <c r="R53" s="253" t="s">
        <v>314</v>
      </c>
      <c r="S53" s="142" t="s">
        <v>315</v>
      </c>
      <c r="T53" s="142" t="s">
        <v>316</v>
      </c>
      <c r="U53" s="143"/>
      <c r="W53" s="254" t="s">
        <v>76</v>
      </c>
      <c r="X53" s="142" t="s">
        <v>317</v>
      </c>
      <c r="Y53" s="142" t="s">
        <v>318</v>
      </c>
      <c r="Z53" s="143"/>
      <c r="AA53" s="71">
        <v>6</v>
      </c>
      <c r="AB53" s="71" t="s">
        <v>319</v>
      </c>
      <c r="AC53" s="71"/>
      <c r="AD53" s="71"/>
    </row>
    <row r="54" spans="1:30" ht="15" customHeight="1" thickBot="1">
      <c r="A54" s="255"/>
      <c r="B54" s="256"/>
      <c r="C54" s="256"/>
      <c r="D54" s="257"/>
      <c r="E54" s="257"/>
      <c r="F54" s="258"/>
      <c r="G54" s="221"/>
      <c r="H54" s="258"/>
      <c r="I54" s="257"/>
      <c r="J54" s="258"/>
      <c r="K54" s="221"/>
      <c r="L54" s="258"/>
      <c r="M54" s="257"/>
      <c r="N54" s="259"/>
      <c r="O54" s="221"/>
      <c r="P54" s="259"/>
      <c r="AA54" s="71"/>
      <c r="AB54" s="71"/>
      <c r="AC54" s="71" t="s">
        <v>320</v>
      </c>
      <c r="AD54" s="71"/>
    </row>
    <row r="55" spans="18:28" ht="15" customHeight="1">
      <c r="R55" s="309" t="s">
        <v>88</v>
      </c>
      <c r="T55" s="310" t="s">
        <v>89</v>
      </c>
      <c r="V55" s="309" t="s">
        <v>90</v>
      </c>
      <c r="X55" s="310" t="s">
        <v>91</v>
      </c>
      <c r="Z55" s="309" t="s">
        <v>92</v>
      </c>
      <c r="AB55" s="310" t="s">
        <v>93</v>
      </c>
    </row>
    <row r="56" spans="6:28" ht="15" customHeight="1" thickBot="1">
      <c r="F56" s="260" t="s">
        <v>321</v>
      </c>
      <c r="G56" s="72"/>
      <c r="H56" s="261" t="s">
        <v>322</v>
      </c>
      <c r="I56" s="72"/>
      <c r="J56" s="69"/>
      <c r="K56" s="69"/>
      <c r="L56" s="69"/>
      <c r="M56" s="262" t="s">
        <v>323</v>
      </c>
      <c r="N56" s="263"/>
      <c r="O56" s="264"/>
      <c r="P56" s="263"/>
      <c r="R56" s="309"/>
      <c r="S56" s="312"/>
      <c r="T56" s="311"/>
      <c r="V56" s="309"/>
      <c r="W56" s="312"/>
      <c r="X56" s="311"/>
      <c r="Z56" s="309"/>
      <c r="AA56" s="312"/>
      <c r="AB56" s="311"/>
    </row>
    <row r="57" spans="6:28" ht="15" customHeight="1">
      <c r="F57" s="265" t="s">
        <v>324</v>
      </c>
      <c r="G57" s="72"/>
      <c r="H57" s="261" t="s">
        <v>325</v>
      </c>
      <c r="I57" s="72"/>
      <c r="J57" s="69"/>
      <c r="K57" s="69"/>
      <c r="L57" s="69"/>
      <c r="M57" s="262" t="s">
        <v>326</v>
      </c>
      <c r="N57" s="263"/>
      <c r="O57" s="264"/>
      <c r="P57" s="263"/>
      <c r="R57" s="309"/>
      <c r="S57" s="313"/>
      <c r="T57" s="310" t="s">
        <v>94</v>
      </c>
      <c r="V57" s="309"/>
      <c r="W57" s="313"/>
      <c r="X57" s="310" t="s">
        <v>95</v>
      </c>
      <c r="Z57" s="309"/>
      <c r="AA57" s="313"/>
      <c r="AB57" s="310" t="s">
        <v>96</v>
      </c>
    </row>
    <row r="58" spans="6:28" ht="15" customHeight="1" thickBot="1">
      <c r="F58" s="69"/>
      <c r="G58" s="69"/>
      <c r="H58" s="69"/>
      <c r="I58" s="69"/>
      <c r="J58" s="69"/>
      <c r="K58" s="69"/>
      <c r="L58" s="69"/>
      <c r="M58" s="262" t="s">
        <v>327</v>
      </c>
      <c r="N58" s="263"/>
      <c r="O58" s="264"/>
      <c r="P58" s="263"/>
      <c r="R58" s="309"/>
      <c r="T58" s="311"/>
      <c r="V58" s="309"/>
      <c r="X58" s="311"/>
      <c r="Z58" s="309"/>
      <c r="AB58" s="311"/>
    </row>
    <row r="59" spans="6:26" ht="15" customHeight="1">
      <c r="F59" s="265" t="s">
        <v>328</v>
      </c>
      <c r="G59" s="72"/>
      <c r="H59" s="261" t="s">
        <v>329</v>
      </c>
      <c r="I59" s="72"/>
      <c r="J59" s="69"/>
      <c r="K59" s="72"/>
      <c r="L59" s="266"/>
      <c r="M59" s="262" t="s">
        <v>330</v>
      </c>
      <c r="N59" s="263"/>
      <c r="O59" s="264"/>
      <c r="P59" s="263"/>
      <c r="R59" s="60" t="s">
        <v>331</v>
      </c>
      <c r="V59" s="60" t="s">
        <v>332</v>
      </c>
      <c r="Z59" s="60" t="s">
        <v>333</v>
      </c>
    </row>
    <row r="60" spans="6:16" ht="15" customHeight="1">
      <c r="F60" s="266"/>
      <c r="G60" s="72"/>
      <c r="H60" s="266"/>
      <c r="I60" s="72"/>
      <c r="J60" s="266"/>
      <c r="K60" s="72"/>
      <c r="L60" s="266"/>
      <c r="M60" s="262" t="s">
        <v>334</v>
      </c>
      <c r="N60" s="263"/>
      <c r="O60" s="264"/>
      <c r="P60" s="263"/>
    </row>
    <row r="67" spans="2:16" ht="14.25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2:16" ht="14.25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2:16" ht="14.25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2:16" ht="14.2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</sheetData>
  <sheetProtection/>
  <mergeCells count="16">
    <mergeCell ref="X55:X56"/>
    <mergeCell ref="Z55:Z58"/>
    <mergeCell ref="AB55:AB56"/>
    <mergeCell ref="S56:S57"/>
    <mergeCell ref="W56:W57"/>
    <mergeCell ref="AA56:AA57"/>
    <mergeCell ref="T57:T58"/>
    <mergeCell ref="X57:X58"/>
    <mergeCell ref="AB57:AB58"/>
    <mergeCell ref="T55:T56"/>
    <mergeCell ref="A1:P1"/>
    <mergeCell ref="F5:H5"/>
    <mergeCell ref="J5:L5"/>
    <mergeCell ref="N5:P5"/>
    <mergeCell ref="R55:R58"/>
    <mergeCell ref="V55:V58"/>
  </mergeCells>
  <printOptions horizontalCentered="1"/>
  <pageMargins left="0.31496062992125984" right="0.31496062992125984" top="0.5905511811023623" bottom="0.3937007874015748" header="0.5118110236220472" footer="0.5118110236220472"/>
  <pageSetup horizontalDpi="600" verticalDpi="600" orientation="landscape" paperSize="8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92"/>
  <sheetViews>
    <sheetView zoomScale="75" zoomScaleNormal="75" zoomScaleSheetLayoutView="93" zoomScalePageLayoutView="0" workbookViewId="0" topLeftCell="A1">
      <selection activeCell="A1" sqref="A1:AG1"/>
    </sheetView>
  </sheetViews>
  <sheetFormatPr defaultColWidth="13.00390625" defaultRowHeight="13.5"/>
  <cols>
    <col min="1" max="1" width="4.375" style="26" bestFit="1" customWidth="1"/>
    <col min="2" max="5" width="6.50390625" style="26" customWidth="1"/>
    <col min="6" max="6" width="6.50390625" style="32" customWidth="1"/>
    <col min="7" max="26" width="6.125" style="26" customWidth="1"/>
    <col min="27" max="27" width="5.625" style="26" customWidth="1"/>
    <col min="28" max="29" width="5.375" style="26" customWidth="1"/>
    <col min="30" max="30" width="7.625" style="26" customWidth="1"/>
    <col min="31" max="31" width="3.625" style="26" customWidth="1"/>
    <col min="32" max="33" width="3.625" style="22" customWidth="1"/>
    <col min="34" max="34" width="6.125" style="22" customWidth="1"/>
    <col min="35" max="35" width="3.625" style="22" customWidth="1"/>
    <col min="36" max="36" width="5.875" style="22" customWidth="1"/>
    <col min="37" max="46" width="6.625" style="22" customWidth="1"/>
    <col min="47" max="47" width="6.125" style="22" customWidth="1"/>
    <col min="48" max="48" width="7.625" style="22" customWidth="1"/>
    <col min="49" max="50" width="6.125" style="22" customWidth="1"/>
    <col min="51" max="52" width="7.625" style="22" customWidth="1"/>
    <col min="53" max="53" width="6.125" style="22" customWidth="1"/>
    <col min="54" max="54" width="7.625" style="22" customWidth="1"/>
    <col min="55" max="56" width="6.00390625" style="22" customWidth="1"/>
    <col min="57" max="57" width="6.125" style="22" customWidth="1"/>
    <col min="58" max="58" width="7.875" style="22" customWidth="1"/>
    <col min="59" max="59" width="13.00390625" style="22" customWidth="1"/>
    <col min="60" max="60" width="0.12890625" style="22" customWidth="1"/>
    <col min="61" max="61" width="13.00390625" style="22" customWidth="1"/>
    <col min="62" max="62" width="8.625" style="22" customWidth="1"/>
    <col min="63" max="63" width="9.00390625" style="22" hidden="1" customWidth="1"/>
    <col min="64" max="16384" width="13.00390625" style="22" customWidth="1"/>
  </cols>
  <sheetData>
    <row r="1" spans="1:56" ht="18.75">
      <c r="A1" s="533" t="s">
        <v>53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</row>
    <row r="2" s="23" customFormat="1" ht="14.25"/>
    <row r="3" spans="1:74" ht="24.75" customHeight="1" thickBot="1">
      <c r="A3" s="488" t="s">
        <v>5</v>
      </c>
      <c r="B3" s="488"/>
      <c r="C3" s="488"/>
      <c r="D3" s="488"/>
      <c r="E3" s="488"/>
      <c r="F3" s="488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</row>
    <row r="4" spans="1:77" ht="22.5" customHeight="1" thickBot="1">
      <c r="A4" s="24"/>
      <c r="B4" s="509"/>
      <c r="C4" s="510"/>
      <c r="D4" s="510"/>
      <c r="E4" s="510"/>
      <c r="F4" s="511"/>
      <c r="G4" s="517" t="s">
        <v>54</v>
      </c>
      <c r="H4" s="392"/>
      <c r="I4" s="393"/>
      <c r="J4" s="391" t="s">
        <v>55</v>
      </c>
      <c r="K4" s="392"/>
      <c r="L4" s="393"/>
      <c r="M4" s="391" t="s">
        <v>56</v>
      </c>
      <c r="N4" s="392"/>
      <c r="O4" s="393"/>
      <c r="P4" s="391" t="s">
        <v>57</v>
      </c>
      <c r="Q4" s="392"/>
      <c r="R4" s="393"/>
      <c r="S4" s="391" t="s">
        <v>41</v>
      </c>
      <c r="T4" s="392"/>
      <c r="U4" s="393"/>
      <c r="V4" s="391" t="s">
        <v>42</v>
      </c>
      <c r="W4" s="392"/>
      <c r="X4" s="393"/>
      <c r="Y4" s="391" t="s">
        <v>43</v>
      </c>
      <c r="Z4" s="392"/>
      <c r="AA4" s="393"/>
      <c r="AB4" s="391" t="s">
        <v>58</v>
      </c>
      <c r="AC4" s="392"/>
      <c r="AD4" s="500"/>
      <c r="AE4" s="47" t="s">
        <v>44</v>
      </c>
      <c r="AF4" s="48" t="s">
        <v>45</v>
      </c>
      <c r="AG4" s="502" t="s">
        <v>46</v>
      </c>
      <c r="AH4" s="503"/>
      <c r="AI4" s="531" t="s">
        <v>33</v>
      </c>
      <c r="AJ4" s="532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</row>
    <row r="5" spans="1:77" ht="15" customHeight="1">
      <c r="A5" s="45">
        <v>1</v>
      </c>
      <c r="B5" s="505" t="s">
        <v>54</v>
      </c>
      <c r="C5" s="506"/>
      <c r="D5" s="506"/>
      <c r="E5" s="506"/>
      <c r="F5" s="361"/>
      <c r="G5" s="512"/>
      <c r="H5" s="513"/>
      <c r="I5" s="514"/>
      <c r="J5" s="409" t="s">
        <v>762</v>
      </c>
      <c r="K5" s="410"/>
      <c r="L5" s="411"/>
      <c r="M5" s="409" t="s">
        <v>681</v>
      </c>
      <c r="N5" s="410"/>
      <c r="O5" s="411"/>
      <c r="P5" s="436" t="s">
        <v>647</v>
      </c>
      <c r="Q5" s="437"/>
      <c r="R5" s="438"/>
      <c r="S5" s="409" t="s">
        <v>610</v>
      </c>
      <c r="T5" s="410"/>
      <c r="U5" s="411"/>
      <c r="V5" s="409" t="s">
        <v>571</v>
      </c>
      <c r="W5" s="410"/>
      <c r="X5" s="411"/>
      <c r="Y5" s="409" t="s">
        <v>553</v>
      </c>
      <c r="Z5" s="410"/>
      <c r="AA5" s="411"/>
      <c r="AB5" s="409" t="s">
        <v>524</v>
      </c>
      <c r="AC5" s="410"/>
      <c r="AD5" s="501"/>
      <c r="AE5" s="426">
        <f>COUNTIF(G5:AD6,"○")</f>
        <v>5</v>
      </c>
      <c r="AF5" s="460">
        <f>COUNTIF(G5:AD6,"×")</f>
        <v>2</v>
      </c>
      <c r="AG5" s="434">
        <f>2*AE5+1*AF5</f>
        <v>12</v>
      </c>
      <c r="AH5" s="442"/>
      <c r="AI5" s="530">
        <v>2</v>
      </c>
      <c r="AJ5" s="442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</row>
    <row r="6" spans="1:77" ht="15" customHeight="1">
      <c r="A6" s="45"/>
      <c r="B6" s="453"/>
      <c r="C6" s="454"/>
      <c r="D6" s="454"/>
      <c r="E6" s="454"/>
      <c r="F6" s="362"/>
      <c r="G6" s="515"/>
      <c r="H6" s="431"/>
      <c r="I6" s="432"/>
      <c r="J6" s="412" t="s">
        <v>705</v>
      </c>
      <c r="K6" s="413"/>
      <c r="L6" s="414"/>
      <c r="M6" s="412" t="s">
        <v>665</v>
      </c>
      <c r="N6" s="413"/>
      <c r="O6" s="414"/>
      <c r="P6" s="406" t="s">
        <v>636</v>
      </c>
      <c r="Q6" s="407"/>
      <c r="R6" s="408"/>
      <c r="S6" s="412" t="s">
        <v>589</v>
      </c>
      <c r="T6" s="413"/>
      <c r="U6" s="414"/>
      <c r="V6" s="412" t="s">
        <v>560</v>
      </c>
      <c r="W6" s="413"/>
      <c r="X6" s="414"/>
      <c r="Y6" s="412" t="s">
        <v>531</v>
      </c>
      <c r="Z6" s="413"/>
      <c r="AA6" s="414"/>
      <c r="AB6" s="412" t="s">
        <v>504</v>
      </c>
      <c r="AC6" s="413"/>
      <c r="AD6" s="477"/>
      <c r="AE6" s="420"/>
      <c r="AF6" s="416"/>
      <c r="AG6" s="384"/>
      <c r="AH6" s="418"/>
      <c r="AI6" s="387"/>
      <c r="AJ6" s="418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</row>
    <row r="7" spans="1:77" ht="15" customHeight="1">
      <c r="A7" s="45">
        <v>2</v>
      </c>
      <c r="B7" s="461" t="s">
        <v>55</v>
      </c>
      <c r="C7" s="462"/>
      <c r="D7" s="462"/>
      <c r="E7" s="462"/>
      <c r="F7" s="489"/>
      <c r="G7" s="495" t="s">
        <v>764</v>
      </c>
      <c r="H7" s="428"/>
      <c r="I7" s="429"/>
      <c r="J7" s="395"/>
      <c r="K7" s="395"/>
      <c r="L7" s="396"/>
      <c r="M7" s="427" t="s">
        <v>644</v>
      </c>
      <c r="N7" s="428"/>
      <c r="O7" s="430"/>
      <c r="P7" s="439" t="s">
        <v>683</v>
      </c>
      <c r="Q7" s="440"/>
      <c r="R7" s="441"/>
      <c r="S7" s="427" t="s">
        <v>573</v>
      </c>
      <c r="T7" s="428"/>
      <c r="U7" s="430"/>
      <c r="V7" s="427" t="s">
        <v>606</v>
      </c>
      <c r="W7" s="428"/>
      <c r="X7" s="430"/>
      <c r="Y7" s="427" t="s">
        <v>525</v>
      </c>
      <c r="Z7" s="428"/>
      <c r="AA7" s="430"/>
      <c r="AB7" s="427" t="s">
        <v>555</v>
      </c>
      <c r="AC7" s="428"/>
      <c r="AD7" s="473"/>
      <c r="AE7" s="419">
        <f>COUNTIF(G7:AD8,"○")</f>
        <v>7</v>
      </c>
      <c r="AF7" s="415">
        <f>COUNTIF(G7:AD8,"×")</f>
        <v>0</v>
      </c>
      <c r="AG7" s="381">
        <f>2*AE7+1*AF7</f>
        <v>14</v>
      </c>
      <c r="AH7" s="417"/>
      <c r="AI7" s="380">
        <v>1</v>
      </c>
      <c r="AJ7" s="41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</row>
    <row r="8" spans="1:77" ht="15" customHeight="1">
      <c r="A8" s="45"/>
      <c r="B8" s="453"/>
      <c r="C8" s="454"/>
      <c r="D8" s="454"/>
      <c r="E8" s="454"/>
      <c r="F8" s="504"/>
      <c r="G8" s="494" t="s">
        <v>763</v>
      </c>
      <c r="H8" s="413"/>
      <c r="I8" s="414"/>
      <c r="J8" s="431"/>
      <c r="K8" s="431"/>
      <c r="L8" s="432"/>
      <c r="M8" s="412" t="s">
        <v>636</v>
      </c>
      <c r="N8" s="413"/>
      <c r="O8" s="414"/>
      <c r="P8" s="406" t="s">
        <v>678</v>
      </c>
      <c r="Q8" s="407"/>
      <c r="R8" s="408"/>
      <c r="S8" s="412" t="s">
        <v>560</v>
      </c>
      <c r="T8" s="413"/>
      <c r="U8" s="414"/>
      <c r="V8" s="412" t="s">
        <v>607</v>
      </c>
      <c r="W8" s="413"/>
      <c r="X8" s="414"/>
      <c r="Y8" s="412" t="s">
        <v>504</v>
      </c>
      <c r="Z8" s="413"/>
      <c r="AA8" s="414"/>
      <c r="AB8" s="412" t="s">
        <v>556</v>
      </c>
      <c r="AC8" s="413"/>
      <c r="AD8" s="477"/>
      <c r="AE8" s="420"/>
      <c r="AF8" s="416"/>
      <c r="AG8" s="384"/>
      <c r="AH8" s="418"/>
      <c r="AI8" s="387"/>
      <c r="AJ8" s="418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15" customHeight="1">
      <c r="A9" s="45">
        <v>3</v>
      </c>
      <c r="B9" s="461" t="s">
        <v>56</v>
      </c>
      <c r="C9" s="462"/>
      <c r="D9" s="462"/>
      <c r="E9" s="462"/>
      <c r="F9" s="489"/>
      <c r="G9" s="495" t="s">
        <v>680</v>
      </c>
      <c r="H9" s="428"/>
      <c r="I9" s="430"/>
      <c r="J9" s="427" t="s">
        <v>643</v>
      </c>
      <c r="K9" s="428"/>
      <c r="L9" s="429"/>
      <c r="M9" s="395"/>
      <c r="N9" s="395"/>
      <c r="O9" s="396"/>
      <c r="P9" s="439" t="s">
        <v>766</v>
      </c>
      <c r="Q9" s="440"/>
      <c r="R9" s="441"/>
      <c r="S9" s="427" t="s">
        <v>545</v>
      </c>
      <c r="T9" s="428"/>
      <c r="U9" s="430"/>
      <c r="V9" s="427" t="s">
        <v>519</v>
      </c>
      <c r="W9" s="428"/>
      <c r="X9" s="430"/>
      <c r="Y9" s="427" t="s">
        <v>585</v>
      </c>
      <c r="Z9" s="428"/>
      <c r="AA9" s="430"/>
      <c r="AB9" s="427" t="s">
        <v>562</v>
      </c>
      <c r="AC9" s="428"/>
      <c r="AD9" s="473"/>
      <c r="AE9" s="419">
        <f>COUNTIF(G9:AD10,"○")</f>
        <v>5</v>
      </c>
      <c r="AF9" s="415">
        <f>COUNTIF(G9:AD10,"×")</f>
        <v>2</v>
      </c>
      <c r="AG9" s="381">
        <f>2*AE9+1*AF9</f>
        <v>12</v>
      </c>
      <c r="AH9" s="417"/>
      <c r="AI9" s="380">
        <v>3</v>
      </c>
      <c r="AJ9" s="41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</row>
    <row r="10" spans="1:77" ht="15" customHeight="1">
      <c r="A10" s="45"/>
      <c r="B10" s="453"/>
      <c r="C10" s="454"/>
      <c r="D10" s="454"/>
      <c r="E10" s="454"/>
      <c r="F10" s="504"/>
      <c r="G10" s="494" t="s">
        <v>650</v>
      </c>
      <c r="H10" s="413"/>
      <c r="I10" s="414"/>
      <c r="J10" s="412" t="s">
        <v>634</v>
      </c>
      <c r="K10" s="413"/>
      <c r="L10" s="414"/>
      <c r="M10" s="431"/>
      <c r="N10" s="431"/>
      <c r="O10" s="432"/>
      <c r="P10" s="406" t="s">
        <v>765</v>
      </c>
      <c r="Q10" s="407"/>
      <c r="R10" s="408"/>
      <c r="S10" s="412" t="s">
        <v>540</v>
      </c>
      <c r="T10" s="413"/>
      <c r="U10" s="414"/>
      <c r="V10" s="412" t="s">
        <v>504</v>
      </c>
      <c r="W10" s="413"/>
      <c r="X10" s="414"/>
      <c r="Y10" s="412" t="s">
        <v>586</v>
      </c>
      <c r="Z10" s="413"/>
      <c r="AA10" s="414"/>
      <c r="AB10" s="412" t="s">
        <v>560</v>
      </c>
      <c r="AC10" s="413"/>
      <c r="AD10" s="477"/>
      <c r="AE10" s="420"/>
      <c r="AF10" s="416"/>
      <c r="AG10" s="384"/>
      <c r="AH10" s="418"/>
      <c r="AI10" s="387"/>
      <c r="AJ10" s="418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15" customHeight="1">
      <c r="A11" s="45">
        <v>4</v>
      </c>
      <c r="B11" s="461" t="s">
        <v>57</v>
      </c>
      <c r="C11" s="462"/>
      <c r="D11" s="462"/>
      <c r="E11" s="462"/>
      <c r="F11" s="489"/>
      <c r="G11" s="508" t="s">
        <v>645</v>
      </c>
      <c r="H11" s="440"/>
      <c r="I11" s="441"/>
      <c r="J11" s="439" t="s">
        <v>682</v>
      </c>
      <c r="K11" s="440"/>
      <c r="L11" s="441"/>
      <c r="M11" s="439" t="s">
        <v>767</v>
      </c>
      <c r="N11" s="440"/>
      <c r="O11" s="507"/>
      <c r="P11" s="395"/>
      <c r="Q11" s="395"/>
      <c r="R11" s="396"/>
      <c r="S11" s="427" t="s">
        <v>520</v>
      </c>
      <c r="T11" s="428"/>
      <c r="U11" s="430"/>
      <c r="V11" s="427" t="s">
        <v>547</v>
      </c>
      <c r="W11" s="428"/>
      <c r="X11" s="430"/>
      <c r="Y11" s="427" t="s">
        <v>564</v>
      </c>
      <c r="Z11" s="428"/>
      <c r="AA11" s="430"/>
      <c r="AB11" s="427" t="s">
        <v>592</v>
      </c>
      <c r="AC11" s="428"/>
      <c r="AD11" s="473"/>
      <c r="AE11" s="419">
        <f>COUNTIF(G11:AD12,"○")</f>
        <v>5</v>
      </c>
      <c r="AF11" s="415">
        <f>COUNTIF(G11:AD12,"×")</f>
        <v>2</v>
      </c>
      <c r="AG11" s="381">
        <f>2*AE11+1*AF11</f>
        <v>12</v>
      </c>
      <c r="AH11" s="417"/>
      <c r="AI11" s="380">
        <v>4</v>
      </c>
      <c r="AJ11" s="41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15" customHeight="1">
      <c r="A12" s="45"/>
      <c r="B12" s="453"/>
      <c r="C12" s="454"/>
      <c r="D12" s="454"/>
      <c r="E12" s="454"/>
      <c r="F12" s="504"/>
      <c r="G12" s="516" t="s">
        <v>646</v>
      </c>
      <c r="H12" s="407"/>
      <c r="I12" s="408"/>
      <c r="J12" s="406" t="s">
        <v>665</v>
      </c>
      <c r="K12" s="407"/>
      <c r="L12" s="408"/>
      <c r="M12" s="406" t="s">
        <v>763</v>
      </c>
      <c r="N12" s="407"/>
      <c r="O12" s="408"/>
      <c r="P12" s="431"/>
      <c r="Q12" s="431"/>
      <c r="R12" s="432"/>
      <c r="S12" s="412" t="s">
        <v>504</v>
      </c>
      <c r="T12" s="413"/>
      <c r="U12" s="414"/>
      <c r="V12" s="412" t="s">
        <v>531</v>
      </c>
      <c r="W12" s="413"/>
      <c r="X12" s="414"/>
      <c r="Y12" s="412" t="s">
        <v>556</v>
      </c>
      <c r="Z12" s="413"/>
      <c r="AA12" s="414"/>
      <c r="AB12" s="412" t="s">
        <v>589</v>
      </c>
      <c r="AC12" s="413"/>
      <c r="AD12" s="477"/>
      <c r="AE12" s="420"/>
      <c r="AF12" s="416"/>
      <c r="AG12" s="384"/>
      <c r="AH12" s="418"/>
      <c r="AI12" s="387"/>
      <c r="AJ12" s="418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15" customHeight="1">
      <c r="A13" s="45">
        <v>5</v>
      </c>
      <c r="B13" s="461" t="s">
        <v>41</v>
      </c>
      <c r="C13" s="462"/>
      <c r="D13" s="462"/>
      <c r="E13" s="462"/>
      <c r="F13" s="489"/>
      <c r="G13" s="495" t="s">
        <v>609</v>
      </c>
      <c r="H13" s="428"/>
      <c r="I13" s="430"/>
      <c r="J13" s="427" t="s">
        <v>574</v>
      </c>
      <c r="K13" s="428"/>
      <c r="L13" s="430"/>
      <c r="M13" s="427" t="s">
        <v>546</v>
      </c>
      <c r="N13" s="428"/>
      <c r="O13" s="430"/>
      <c r="P13" s="427" t="s">
        <v>521</v>
      </c>
      <c r="Q13" s="428"/>
      <c r="R13" s="429"/>
      <c r="S13" s="395"/>
      <c r="T13" s="395"/>
      <c r="U13" s="396"/>
      <c r="V13" s="427" t="s">
        <v>700</v>
      </c>
      <c r="W13" s="428"/>
      <c r="X13" s="430"/>
      <c r="Y13" s="427" t="s">
        <v>660</v>
      </c>
      <c r="Z13" s="428"/>
      <c r="AA13" s="429"/>
      <c r="AB13" s="487" t="s">
        <v>628</v>
      </c>
      <c r="AC13" s="428"/>
      <c r="AD13" s="473"/>
      <c r="AE13" s="419">
        <f>COUNTIF(G13:AD14,"○")</f>
        <v>2</v>
      </c>
      <c r="AF13" s="415">
        <f>COUNTIF(G13:AD14,"×")</f>
        <v>5</v>
      </c>
      <c r="AG13" s="381">
        <f>2*AE13+1*AF13</f>
        <v>9</v>
      </c>
      <c r="AH13" s="417"/>
      <c r="AI13" s="380">
        <v>6</v>
      </c>
      <c r="AJ13" s="41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15" customHeight="1">
      <c r="A14" s="45"/>
      <c r="B14" s="453"/>
      <c r="C14" s="454"/>
      <c r="D14" s="454"/>
      <c r="E14" s="454"/>
      <c r="F14" s="504"/>
      <c r="G14" s="494" t="s">
        <v>599</v>
      </c>
      <c r="H14" s="413"/>
      <c r="I14" s="414"/>
      <c r="J14" s="412" t="s">
        <v>566</v>
      </c>
      <c r="K14" s="413"/>
      <c r="L14" s="414"/>
      <c r="M14" s="412" t="s">
        <v>533</v>
      </c>
      <c r="N14" s="413"/>
      <c r="O14" s="414"/>
      <c r="P14" s="412" t="s">
        <v>506</v>
      </c>
      <c r="Q14" s="413"/>
      <c r="R14" s="414"/>
      <c r="S14" s="431"/>
      <c r="T14" s="431"/>
      <c r="U14" s="432"/>
      <c r="V14" s="412" t="s">
        <v>697</v>
      </c>
      <c r="W14" s="413"/>
      <c r="X14" s="414"/>
      <c r="Y14" s="412" t="s">
        <v>655</v>
      </c>
      <c r="Z14" s="413"/>
      <c r="AA14" s="468"/>
      <c r="AB14" s="474" t="s">
        <v>629</v>
      </c>
      <c r="AC14" s="413"/>
      <c r="AD14" s="477"/>
      <c r="AE14" s="420"/>
      <c r="AF14" s="416"/>
      <c r="AG14" s="384"/>
      <c r="AH14" s="418"/>
      <c r="AI14" s="387"/>
      <c r="AJ14" s="418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ht="15" customHeight="1">
      <c r="A15" s="45">
        <v>6</v>
      </c>
      <c r="B15" s="461" t="s">
        <v>42</v>
      </c>
      <c r="C15" s="462"/>
      <c r="D15" s="462"/>
      <c r="E15" s="462"/>
      <c r="F15" s="489"/>
      <c r="G15" s="495" t="s">
        <v>572</v>
      </c>
      <c r="H15" s="428"/>
      <c r="I15" s="430"/>
      <c r="J15" s="427" t="s">
        <v>608</v>
      </c>
      <c r="K15" s="428"/>
      <c r="L15" s="430"/>
      <c r="M15" s="427" t="s">
        <v>518</v>
      </c>
      <c r="N15" s="428"/>
      <c r="O15" s="430"/>
      <c r="P15" s="427" t="s">
        <v>548</v>
      </c>
      <c r="Q15" s="428"/>
      <c r="R15" s="430"/>
      <c r="S15" s="427" t="s">
        <v>701</v>
      </c>
      <c r="T15" s="428"/>
      <c r="U15" s="429"/>
      <c r="V15" s="395"/>
      <c r="W15" s="395"/>
      <c r="X15" s="396"/>
      <c r="Y15" s="427" t="s">
        <v>630</v>
      </c>
      <c r="Z15" s="428"/>
      <c r="AA15" s="429"/>
      <c r="AB15" s="487" t="s">
        <v>663</v>
      </c>
      <c r="AC15" s="428"/>
      <c r="AD15" s="473"/>
      <c r="AE15" s="419">
        <f>COUNTIF(G15:AD16,"○")</f>
        <v>3</v>
      </c>
      <c r="AF15" s="415">
        <f>COUNTIF(G15:AD16,"×")</f>
        <v>4</v>
      </c>
      <c r="AG15" s="381">
        <f>2*AE15+1*AF15</f>
        <v>10</v>
      </c>
      <c r="AH15" s="417"/>
      <c r="AI15" s="380">
        <v>5</v>
      </c>
      <c r="AJ15" s="41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15" customHeight="1">
      <c r="A16" s="45"/>
      <c r="B16" s="453"/>
      <c r="C16" s="454"/>
      <c r="D16" s="454"/>
      <c r="E16" s="454"/>
      <c r="F16" s="504"/>
      <c r="G16" s="494" t="s">
        <v>558</v>
      </c>
      <c r="H16" s="413"/>
      <c r="I16" s="414"/>
      <c r="J16" s="412" t="s">
        <v>587</v>
      </c>
      <c r="K16" s="413"/>
      <c r="L16" s="414"/>
      <c r="M16" s="412" t="s">
        <v>506</v>
      </c>
      <c r="N16" s="413"/>
      <c r="O16" s="414"/>
      <c r="P16" s="412" t="s">
        <v>533</v>
      </c>
      <c r="Q16" s="413"/>
      <c r="R16" s="414"/>
      <c r="S16" s="412" t="s">
        <v>696</v>
      </c>
      <c r="T16" s="413"/>
      <c r="U16" s="414"/>
      <c r="V16" s="398"/>
      <c r="W16" s="398"/>
      <c r="X16" s="399"/>
      <c r="Y16" s="412" t="s">
        <v>622</v>
      </c>
      <c r="Z16" s="413"/>
      <c r="AA16" s="468"/>
      <c r="AB16" s="474" t="s">
        <v>655</v>
      </c>
      <c r="AC16" s="413"/>
      <c r="AD16" s="477"/>
      <c r="AE16" s="420"/>
      <c r="AF16" s="416"/>
      <c r="AG16" s="384"/>
      <c r="AH16" s="418"/>
      <c r="AI16" s="387"/>
      <c r="AJ16" s="418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15" customHeight="1">
      <c r="A17" s="45">
        <v>7</v>
      </c>
      <c r="B17" s="461" t="s">
        <v>43</v>
      </c>
      <c r="C17" s="462"/>
      <c r="D17" s="462"/>
      <c r="E17" s="462"/>
      <c r="F17" s="489"/>
      <c r="G17" s="495" t="s">
        <v>554</v>
      </c>
      <c r="H17" s="428"/>
      <c r="I17" s="430"/>
      <c r="J17" s="427" t="s">
        <v>526</v>
      </c>
      <c r="K17" s="428"/>
      <c r="L17" s="430"/>
      <c r="M17" s="427" t="s">
        <v>588</v>
      </c>
      <c r="N17" s="428"/>
      <c r="O17" s="430"/>
      <c r="P17" s="427" t="s">
        <v>565</v>
      </c>
      <c r="Q17" s="428"/>
      <c r="R17" s="430"/>
      <c r="S17" s="427" t="s">
        <v>661</v>
      </c>
      <c r="T17" s="428"/>
      <c r="U17" s="429"/>
      <c r="V17" s="470" t="s">
        <v>631</v>
      </c>
      <c r="W17" s="471"/>
      <c r="X17" s="472"/>
      <c r="Y17" s="394"/>
      <c r="Z17" s="395"/>
      <c r="AA17" s="396"/>
      <c r="AB17" s="427" t="s">
        <v>703</v>
      </c>
      <c r="AC17" s="428"/>
      <c r="AD17" s="473"/>
      <c r="AE17" s="419">
        <f>COUNTIF(G17:AD18,"○")</f>
        <v>0</v>
      </c>
      <c r="AF17" s="415">
        <f>COUNTIF(G17:AD18,"×")</f>
        <v>7</v>
      </c>
      <c r="AG17" s="381">
        <f>2*AE17+1*AF17</f>
        <v>7</v>
      </c>
      <c r="AH17" s="417"/>
      <c r="AI17" s="380">
        <v>8</v>
      </c>
      <c r="AJ17" s="41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15" customHeight="1">
      <c r="A18" s="45"/>
      <c r="B18" s="453"/>
      <c r="C18" s="454"/>
      <c r="D18" s="454"/>
      <c r="E18" s="454"/>
      <c r="F18" s="504"/>
      <c r="G18" s="494" t="s">
        <v>533</v>
      </c>
      <c r="H18" s="413"/>
      <c r="I18" s="414"/>
      <c r="J18" s="412" t="s">
        <v>506</v>
      </c>
      <c r="K18" s="413"/>
      <c r="L18" s="414"/>
      <c r="M18" s="412" t="s">
        <v>587</v>
      </c>
      <c r="N18" s="413"/>
      <c r="O18" s="414"/>
      <c r="P18" s="412" t="s">
        <v>566</v>
      </c>
      <c r="Q18" s="413"/>
      <c r="R18" s="414"/>
      <c r="S18" s="412" t="s">
        <v>662</v>
      </c>
      <c r="T18" s="413"/>
      <c r="U18" s="468"/>
      <c r="V18" s="474" t="s">
        <v>624</v>
      </c>
      <c r="W18" s="413"/>
      <c r="X18" s="468"/>
      <c r="Y18" s="397"/>
      <c r="Z18" s="398"/>
      <c r="AA18" s="399"/>
      <c r="AB18" s="412" t="s">
        <v>697</v>
      </c>
      <c r="AC18" s="413"/>
      <c r="AD18" s="475"/>
      <c r="AE18" s="420"/>
      <c r="AF18" s="416"/>
      <c r="AG18" s="384"/>
      <c r="AH18" s="418"/>
      <c r="AI18" s="387"/>
      <c r="AJ18" s="418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48" ht="15" customHeight="1">
      <c r="A19" s="46">
        <v>8</v>
      </c>
      <c r="B19" s="461" t="s">
        <v>58</v>
      </c>
      <c r="C19" s="462"/>
      <c r="D19" s="462"/>
      <c r="E19" s="462"/>
      <c r="F19" s="489"/>
      <c r="G19" s="495" t="s">
        <v>527</v>
      </c>
      <c r="H19" s="428"/>
      <c r="I19" s="430"/>
      <c r="J19" s="427" t="s">
        <v>557</v>
      </c>
      <c r="K19" s="428"/>
      <c r="L19" s="430"/>
      <c r="M19" s="427" t="s">
        <v>563</v>
      </c>
      <c r="N19" s="428"/>
      <c r="O19" s="430"/>
      <c r="P19" s="427" t="s">
        <v>593</v>
      </c>
      <c r="Q19" s="428"/>
      <c r="R19" s="430"/>
      <c r="S19" s="427" t="s">
        <v>627</v>
      </c>
      <c r="T19" s="428"/>
      <c r="U19" s="430"/>
      <c r="V19" s="427" t="s">
        <v>664</v>
      </c>
      <c r="W19" s="428"/>
      <c r="X19" s="430"/>
      <c r="Y19" s="485" t="s">
        <v>702</v>
      </c>
      <c r="Z19" s="471"/>
      <c r="AA19" s="472"/>
      <c r="AB19" s="394"/>
      <c r="AC19" s="395"/>
      <c r="AD19" s="478"/>
      <c r="AE19" s="419">
        <f>COUNTIF(G19:AD20,"○")</f>
        <v>1</v>
      </c>
      <c r="AF19" s="415">
        <f>COUNTIF(G19:AD20,"×")</f>
        <v>6</v>
      </c>
      <c r="AG19" s="381">
        <f>2*AE19+1*AF19</f>
        <v>8</v>
      </c>
      <c r="AH19" s="417"/>
      <c r="AI19" s="380">
        <v>7</v>
      </c>
      <c r="AJ19" s="41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</row>
    <row r="20" spans="1:48" ht="15" customHeight="1" thickBot="1">
      <c r="A20" s="24"/>
      <c r="B20" s="490"/>
      <c r="C20" s="491"/>
      <c r="D20" s="491"/>
      <c r="E20" s="491"/>
      <c r="F20" s="492"/>
      <c r="G20" s="493" t="s">
        <v>506</v>
      </c>
      <c r="H20" s="483"/>
      <c r="I20" s="484"/>
      <c r="J20" s="482" t="s">
        <v>558</v>
      </c>
      <c r="K20" s="483"/>
      <c r="L20" s="484"/>
      <c r="M20" s="482" t="s">
        <v>558</v>
      </c>
      <c r="N20" s="483"/>
      <c r="O20" s="484"/>
      <c r="P20" s="482" t="s">
        <v>587</v>
      </c>
      <c r="Q20" s="483"/>
      <c r="R20" s="484"/>
      <c r="S20" s="482" t="s">
        <v>624</v>
      </c>
      <c r="T20" s="483"/>
      <c r="U20" s="484"/>
      <c r="V20" s="482" t="s">
        <v>662</v>
      </c>
      <c r="W20" s="483"/>
      <c r="X20" s="484"/>
      <c r="Y20" s="482" t="s">
        <v>698</v>
      </c>
      <c r="Z20" s="483"/>
      <c r="AA20" s="486"/>
      <c r="AB20" s="479"/>
      <c r="AC20" s="480"/>
      <c r="AD20" s="481"/>
      <c r="AE20" s="476"/>
      <c r="AF20" s="469"/>
      <c r="AG20" s="466"/>
      <c r="AH20" s="467"/>
      <c r="AI20" s="529"/>
      <c r="AJ20" s="46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</row>
    <row r="21" spans="1:48" ht="24" customHeight="1">
      <c r="A21" s="24"/>
      <c r="B21" s="31"/>
      <c r="C21" s="31"/>
      <c r="D21" s="31"/>
      <c r="E21" s="31"/>
      <c r="F21" s="31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</row>
    <row r="22" spans="1:51" ht="24" customHeight="1" thickBot="1">
      <c r="A22" s="488" t="s">
        <v>40</v>
      </c>
      <c r="B22" s="488"/>
      <c r="C22" s="488"/>
      <c r="D22" s="488"/>
      <c r="AF22" s="26"/>
      <c r="AG22" s="26"/>
      <c r="AJ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ht="21.75" customHeight="1" thickBot="1">
      <c r="A23" s="30"/>
      <c r="B23" s="496"/>
      <c r="C23" s="497"/>
      <c r="D23" s="497"/>
      <c r="E23" s="497"/>
      <c r="F23" s="498"/>
      <c r="G23" s="499" t="str">
        <f>B24</f>
        <v>広島大学</v>
      </c>
      <c r="H23" s="449"/>
      <c r="I23" s="449"/>
      <c r="J23" s="449" t="str">
        <f>B26</f>
        <v>環太平洋大学</v>
      </c>
      <c r="K23" s="449"/>
      <c r="L23" s="449"/>
      <c r="M23" s="449" t="str">
        <f>B28</f>
        <v>倉敷芸術科学大学</v>
      </c>
      <c r="N23" s="449"/>
      <c r="O23" s="449"/>
      <c r="P23" s="449" t="str">
        <f>B30</f>
        <v>徳山大学</v>
      </c>
      <c r="Q23" s="449"/>
      <c r="R23" s="449"/>
      <c r="S23" s="449" t="str">
        <f>B32</f>
        <v>広島文化学園大学</v>
      </c>
      <c r="T23" s="449"/>
      <c r="U23" s="449"/>
      <c r="V23" s="449" t="str">
        <f>B34</f>
        <v>広島文教女子大学</v>
      </c>
      <c r="W23" s="449"/>
      <c r="X23" s="449"/>
      <c r="Y23" s="449" t="str">
        <f>B36</f>
        <v>山口大学</v>
      </c>
      <c r="Z23" s="449"/>
      <c r="AA23" s="449"/>
      <c r="AB23" s="459" t="str">
        <f>B38</f>
        <v>棄権</v>
      </c>
      <c r="AC23" s="459"/>
      <c r="AD23" s="459"/>
      <c r="AE23" s="28" t="s">
        <v>10</v>
      </c>
      <c r="AF23" s="29" t="s">
        <v>11</v>
      </c>
      <c r="AG23" s="421" t="s">
        <v>4</v>
      </c>
      <c r="AH23" s="422"/>
      <c r="AI23" s="421" t="s">
        <v>33</v>
      </c>
      <c r="AJ23" s="422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 ht="15" customHeight="1">
      <c r="A24" s="45">
        <v>1</v>
      </c>
      <c r="B24" s="450" t="s">
        <v>59</v>
      </c>
      <c r="C24" s="451"/>
      <c r="D24" s="451"/>
      <c r="E24" s="451"/>
      <c r="F24" s="452"/>
      <c r="G24" s="455"/>
      <c r="H24" s="456"/>
      <c r="I24" s="457"/>
      <c r="J24" s="433" t="s">
        <v>708</v>
      </c>
      <c r="K24" s="434"/>
      <c r="L24" s="435"/>
      <c r="M24" s="433" t="s">
        <v>668</v>
      </c>
      <c r="N24" s="434"/>
      <c r="O24" s="435"/>
      <c r="P24" s="433" t="s">
        <v>635</v>
      </c>
      <c r="Q24" s="434"/>
      <c r="R24" s="435"/>
      <c r="S24" s="433" t="s">
        <v>603</v>
      </c>
      <c r="T24" s="434"/>
      <c r="U24" s="435"/>
      <c r="V24" s="433" t="s">
        <v>567</v>
      </c>
      <c r="W24" s="434"/>
      <c r="X24" s="435"/>
      <c r="Y24" s="433" t="s">
        <v>550</v>
      </c>
      <c r="Z24" s="434"/>
      <c r="AA24" s="435"/>
      <c r="AB24" s="423"/>
      <c r="AC24" s="424"/>
      <c r="AD24" s="425"/>
      <c r="AE24" s="426">
        <f>COUNTIF(G24:AD25,"○")</f>
        <v>5</v>
      </c>
      <c r="AF24" s="460">
        <f>COUNTIF(G24:AD25,"×")</f>
        <v>1</v>
      </c>
      <c r="AG24" s="434">
        <f>2*AE24+1*AF24</f>
        <v>11</v>
      </c>
      <c r="AH24" s="442"/>
      <c r="AI24" s="434">
        <v>1</v>
      </c>
      <c r="AJ24" s="442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</row>
    <row r="25" spans="1:51" ht="15" customHeight="1">
      <c r="A25" s="45"/>
      <c r="B25" s="453"/>
      <c r="C25" s="454"/>
      <c r="D25" s="454"/>
      <c r="E25" s="454"/>
      <c r="F25" s="362"/>
      <c r="G25" s="458"/>
      <c r="H25" s="404"/>
      <c r="I25" s="405"/>
      <c r="J25" s="446" t="s">
        <v>704</v>
      </c>
      <c r="K25" s="447"/>
      <c r="L25" s="448"/>
      <c r="M25" s="383" t="s">
        <v>655</v>
      </c>
      <c r="N25" s="384"/>
      <c r="O25" s="385"/>
      <c r="P25" s="383" t="s">
        <v>634</v>
      </c>
      <c r="Q25" s="384"/>
      <c r="R25" s="385"/>
      <c r="S25" s="383" t="s">
        <v>586</v>
      </c>
      <c r="T25" s="384"/>
      <c r="U25" s="385"/>
      <c r="V25" s="383" t="s">
        <v>560</v>
      </c>
      <c r="W25" s="384"/>
      <c r="X25" s="385"/>
      <c r="Y25" s="383" t="s">
        <v>540</v>
      </c>
      <c r="Z25" s="384"/>
      <c r="AA25" s="385"/>
      <c r="AB25" s="443"/>
      <c r="AC25" s="444"/>
      <c r="AD25" s="445"/>
      <c r="AE25" s="420"/>
      <c r="AF25" s="416"/>
      <c r="AG25" s="384"/>
      <c r="AH25" s="418"/>
      <c r="AI25" s="384"/>
      <c r="AJ25" s="418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</row>
    <row r="26" spans="1:51" ht="15" customHeight="1">
      <c r="A26" s="45">
        <v>2</v>
      </c>
      <c r="B26" s="461" t="s">
        <v>9</v>
      </c>
      <c r="C26" s="462"/>
      <c r="D26" s="462"/>
      <c r="E26" s="462"/>
      <c r="F26" s="359"/>
      <c r="G26" s="380" t="s">
        <v>709</v>
      </c>
      <c r="H26" s="381"/>
      <c r="I26" s="382"/>
      <c r="J26" s="400"/>
      <c r="K26" s="401"/>
      <c r="L26" s="402"/>
      <c r="M26" s="386" t="s">
        <v>641</v>
      </c>
      <c r="N26" s="381"/>
      <c r="O26" s="382"/>
      <c r="P26" s="386" t="s">
        <v>671</v>
      </c>
      <c r="Q26" s="381"/>
      <c r="R26" s="382"/>
      <c r="S26" s="386" t="s">
        <v>569</v>
      </c>
      <c r="T26" s="381"/>
      <c r="U26" s="382"/>
      <c r="V26" s="386" t="s">
        <v>604</v>
      </c>
      <c r="W26" s="381"/>
      <c r="X26" s="382"/>
      <c r="Y26" s="386" t="s">
        <v>528</v>
      </c>
      <c r="Z26" s="381"/>
      <c r="AA26" s="382"/>
      <c r="AB26" s="377"/>
      <c r="AC26" s="378"/>
      <c r="AD26" s="379"/>
      <c r="AE26" s="419">
        <f>COUNTIF(G26:AD27,"○")</f>
        <v>4</v>
      </c>
      <c r="AF26" s="415">
        <f>COUNTIF(G26:AD27,"×")</f>
        <v>2</v>
      </c>
      <c r="AG26" s="381">
        <f>2*AE26+1*AF26</f>
        <v>10</v>
      </c>
      <c r="AH26" s="417"/>
      <c r="AI26" s="381">
        <v>3</v>
      </c>
      <c r="AJ26" s="41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</row>
    <row r="27" spans="1:51" ht="15" customHeight="1">
      <c r="A27" s="45"/>
      <c r="B27" s="453"/>
      <c r="C27" s="454"/>
      <c r="D27" s="454"/>
      <c r="E27" s="454"/>
      <c r="F27" s="362"/>
      <c r="G27" s="387" t="s">
        <v>705</v>
      </c>
      <c r="H27" s="384"/>
      <c r="I27" s="385"/>
      <c r="J27" s="403"/>
      <c r="K27" s="404"/>
      <c r="L27" s="405"/>
      <c r="M27" s="446" t="s">
        <v>622</v>
      </c>
      <c r="N27" s="447"/>
      <c r="O27" s="448"/>
      <c r="P27" s="446" t="s">
        <v>662</v>
      </c>
      <c r="Q27" s="447"/>
      <c r="R27" s="448"/>
      <c r="S27" s="383" t="s">
        <v>560</v>
      </c>
      <c r="T27" s="384"/>
      <c r="U27" s="385"/>
      <c r="V27" s="383" t="s">
        <v>589</v>
      </c>
      <c r="W27" s="384"/>
      <c r="X27" s="385"/>
      <c r="Y27" s="383" t="s">
        <v>507</v>
      </c>
      <c r="Z27" s="384"/>
      <c r="AA27" s="385"/>
      <c r="AB27" s="443"/>
      <c r="AC27" s="444"/>
      <c r="AD27" s="445"/>
      <c r="AE27" s="420"/>
      <c r="AF27" s="416"/>
      <c r="AG27" s="384"/>
      <c r="AH27" s="418"/>
      <c r="AI27" s="384"/>
      <c r="AJ27" s="418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</row>
    <row r="28" spans="1:51" ht="15" customHeight="1">
      <c r="A28" s="45">
        <v>3</v>
      </c>
      <c r="B28" s="461" t="s">
        <v>60</v>
      </c>
      <c r="C28" s="462"/>
      <c r="D28" s="462"/>
      <c r="E28" s="462"/>
      <c r="F28" s="359"/>
      <c r="G28" s="380" t="s">
        <v>669</v>
      </c>
      <c r="H28" s="381"/>
      <c r="I28" s="382"/>
      <c r="J28" s="386" t="s">
        <v>642</v>
      </c>
      <c r="K28" s="381"/>
      <c r="L28" s="382"/>
      <c r="M28" s="400"/>
      <c r="N28" s="401"/>
      <c r="O28" s="402"/>
      <c r="P28" s="386" t="s">
        <v>710</v>
      </c>
      <c r="Q28" s="381"/>
      <c r="R28" s="382"/>
      <c r="S28" s="386" t="s">
        <v>539</v>
      </c>
      <c r="T28" s="381"/>
      <c r="U28" s="382"/>
      <c r="V28" s="386" t="s">
        <v>522</v>
      </c>
      <c r="W28" s="381"/>
      <c r="X28" s="382"/>
      <c r="Y28" s="386" t="s">
        <v>582</v>
      </c>
      <c r="Z28" s="381"/>
      <c r="AA28" s="382"/>
      <c r="AB28" s="377"/>
      <c r="AC28" s="378"/>
      <c r="AD28" s="379"/>
      <c r="AE28" s="419">
        <f>COUNTIF(G28:AD29,"○")</f>
        <v>4</v>
      </c>
      <c r="AF28" s="415">
        <f>COUNTIF(G28:AD29,"×")</f>
        <v>2</v>
      </c>
      <c r="AG28" s="381">
        <f>2*AE28+1*AF28</f>
        <v>10</v>
      </c>
      <c r="AH28" s="417"/>
      <c r="AI28" s="381">
        <v>2</v>
      </c>
      <c r="AJ28" s="41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</row>
    <row r="29" spans="1:51" ht="15" customHeight="1">
      <c r="A29" s="45"/>
      <c r="B29" s="453"/>
      <c r="C29" s="454"/>
      <c r="D29" s="454"/>
      <c r="E29" s="454"/>
      <c r="F29" s="362"/>
      <c r="G29" s="387" t="s">
        <v>665</v>
      </c>
      <c r="H29" s="384"/>
      <c r="I29" s="384"/>
      <c r="J29" s="383" t="s">
        <v>624</v>
      </c>
      <c r="K29" s="384"/>
      <c r="L29" s="385"/>
      <c r="M29" s="403"/>
      <c r="N29" s="404"/>
      <c r="O29" s="405"/>
      <c r="P29" s="383" t="s">
        <v>704</v>
      </c>
      <c r="Q29" s="384"/>
      <c r="R29" s="385"/>
      <c r="S29" s="383" t="s">
        <v>540</v>
      </c>
      <c r="T29" s="384"/>
      <c r="U29" s="385"/>
      <c r="V29" s="383" t="s">
        <v>504</v>
      </c>
      <c r="W29" s="384"/>
      <c r="X29" s="385"/>
      <c r="Y29" s="383" t="s">
        <v>576</v>
      </c>
      <c r="Z29" s="384"/>
      <c r="AA29" s="385"/>
      <c r="AB29" s="443"/>
      <c r="AC29" s="444"/>
      <c r="AD29" s="445"/>
      <c r="AE29" s="420"/>
      <c r="AF29" s="416"/>
      <c r="AG29" s="384"/>
      <c r="AH29" s="418"/>
      <c r="AI29" s="384"/>
      <c r="AJ29" s="418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</row>
    <row r="30" spans="1:51" ht="15" customHeight="1">
      <c r="A30" s="45">
        <v>4</v>
      </c>
      <c r="B30" s="461" t="s">
        <v>0</v>
      </c>
      <c r="C30" s="462"/>
      <c r="D30" s="462"/>
      <c r="E30" s="462"/>
      <c r="F30" s="359"/>
      <c r="G30" s="380" t="s">
        <v>637</v>
      </c>
      <c r="H30" s="381"/>
      <c r="I30" s="382"/>
      <c r="J30" s="386" t="s">
        <v>670</v>
      </c>
      <c r="K30" s="381"/>
      <c r="L30" s="382"/>
      <c r="M30" s="386" t="s">
        <v>712</v>
      </c>
      <c r="N30" s="381"/>
      <c r="O30" s="382"/>
      <c r="P30" s="400"/>
      <c r="Q30" s="401"/>
      <c r="R30" s="402"/>
      <c r="S30" s="386" t="s">
        <v>516</v>
      </c>
      <c r="T30" s="381"/>
      <c r="U30" s="382"/>
      <c r="V30" s="386" t="s">
        <v>551</v>
      </c>
      <c r="W30" s="381"/>
      <c r="X30" s="382"/>
      <c r="Y30" s="386" t="s">
        <v>559</v>
      </c>
      <c r="Z30" s="381"/>
      <c r="AA30" s="382"/>
      <c r="AB30" s="377"/>
      <c r="AC30" s="378"/>
      <c r="AD30" s="379"/>
      <c r="AE30" s="419">
        <f>COUNTIF(G30:AD31,"○")</f>
        <v>4</v>
      </c>
      <c r="AF30" s="415">
        <f>COUNTIF(G30:AD31,"×")</f>
        <v>2</v>
      </c>
      <c r="AG30" s="381">
        <f>2*AE30+1*AF30</f>
        <v>10</v>
      </c>
      <c r="AH30" s="417"/>
      <c r="AI30" s="381">
        <v>4</v>
      </c>
      <c r="AJ30" s="41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</row>
    <row r="31" spans="1:51" ht="15" customHeight="1">
      <c r="A31" s="45"/>
      <c r="B31" s="453"/>
      <c r="C31" s="454"/>
      <c r="D31" s="454"/>
      <c r="E31" s="454"/>
      <c r="F31" s="362"/>
      <c r="G31" s="387" t="s">
        <v>636</v>
      </c>
      <c r="H31" s="384"/>
      <c r="I31" s="384"/>
      <c r="J31" s="383" t="s">
        <v>655</v>
      </c>
      <c r="K31" s="384"/>
      <c r="L31" s="385"/>
      <c r="M31" s="383" t="s">
        <v>711</v>
      </c>
      <c r="N31" s="384"/>
      <c r="O31" s="385"/>
      <c r="P31" s="403"/>
      <c r="Q31" s="404"/>
      <c r="R31" s="405"/>
      <c r="S31" s="383" t="s">
        <v>517</v>
      </c>
      <c r="T31" s="384"/>
      <c r="U31" s="385"/>
      <c r="V31" s="383" t="s">
        <v>531</v>
      </c>
      <c r="W31" s="384"/>
      <c r="X31" s="385"/>
      <c r="Y31" s="383" t="s">
        <v>560</v>
      </c>
      <c r="Z31" s="384"/>
      <c r="AA31" s="385"/>
      <c r="AB31" s="443"/>
      <c r="AC31" s="444"/>
      <c r="AD31" s="445"/>
      <c r="AE31" s="420"/>
      <c r="AF31" s="416"/>
      <c r="AG31" s="384"/>
      <c r="AH31" s="418"/>
      <c r="AI31" s="384"/>
      <c r="AJ31" s="418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</row>
    <row r="32" spans="1:51" ht="15" customHeight="1">
      <c r="A32" s="45">
        <v>5</v>
      </c>
      <c r="B32" s="461" t="s">
        <v>61</v>
      </c>
      <c r="C32" s="462"/>
      <c r="D32" s="462"/>
      <c r="E32" s="462"/>
      <c r="F32" s="359"/>
      <c r="G32" s="380" t="s">
        <v>602</v>
      </c>
      <c r="H32" s="381"/>
      <c r="I32" s="382"/>
      <c r="J32" s="386" t="s">
        <v>570</v>
      </c>
      <c r="K32" s="381"/>
      <c r="L32" s="382"/>
      <c r="M32" s="386" t="s">
        <v>542</v>
      </c>
      <c r="N32" s="381"/>
      <c r="O32" s="382"/>
      <c r="P32" s="386" t="s">
        <v>515</v>
      </c>
      <c r="Q32" s="381"/>
      <c r="R32" s="382"/>
      <c r="S32" s="400"/>
      <c r="T32" s="401"/>
      <c r="U32" s="402"/>
      <c r="V32" s="386" t="s">
        <v>687</v>
      </c>
      <c r="W32" s="381"/>
      <c r="X32" s="382"/>
      <c r="Y32" s="386" t="s">
        <v>654</v>
      </c>
      <c r="Z32" s="381"/>
      <c r="AA32" s="382"/>
      <c r="AB32" s="377"/>
      <c r="AC32" s="378"/>
      <c r="AD32" s="379"/>
      <c r="AE32" s="419">
        <f>COUNTIF(G32:AD33,"○")</f>
        <v>3</v>
      </c>
      <c r="AF32" s="415">
        <f>COUNTIF(G32:AD33,"×")</f>
        <v>3</v>
      </c>
      <c r="AG32" s="381">
        <f>2*AE32+1*AF32</f>
        <v>9</v>
      </c>
      <c r="AH32" s="417"/>
      <c r="AI32" s="381">
        <v>5</v>
      </c>
      <c r="AJ32" s="41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</row>
    <row r="33" spans="1:51" ht="15" customHeight="1">
      <c r="A33" s="45"/>
      <c r="B33" s="453"/>
      <c r="C33" s="454"/>
      <c r="D33" s="454"/>
      <c r="E33" s="454"/>
      <c r="F33" s="362"/>
      <c r="G33" s="387" t="s">
        <v>599</v>
      </c>
      <c r="H33" s="384"/>
      <c r="I33" s="385"/>
      <c r="J33" s="383" t="s">
        <v>558</v>
      </c>
      <c r="K33" s="384"/>
      <c r="L33" s="385"/>
      <c r="M33" s="383" t="s">
        <v>541</v>
      </c>
      <c r="N33" s="384"/>
      <c r="O33" s="385"/>
      <c r="P33" s="446" t="s">
        <v>507</v>
      </c>
      <c r="Q33" s="447"/>
      <c r="R33" s="448"/>
      <c r="S33" s="403"/>
      <c r="T33" s="404"/>
      <c r="U33" s="405"/>
      <c r="V33" s="383" t="s">
        <v>686</v>
      </c>
      <c r="W33" s="384"/>
      <c r="X33" s="385"/>
      <c r="Y33" s="383" t="s">
        <v>655</v>
      </c>
      <c r="Z33" s="384"/>
      <c r="AA33" s="385"/>
      <c r="AB33" s="443"/>
      <c r="AC33" s="444"/>
      <c r="AD33" s="445"/>
      <c r="AE33" s="420"/>
      <c r="AF33" s="416"/>
      <c r="AG33" s="384"/>
      <c r="AH33" s="418"/>
      <c r="AI33" s="384"/>
      <c r="AJ33" s="418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</row>
    <row r="34" spans="1:51" ht="15" customHeight="1">
      <c r="A34" s="45">
        <v>6</v>
      </c>
      <c r="B34" s="461" t="s">
        <v>62</v>
      </c>
      <c r="C34" s="462"/>
      <c r="D34" s="462"/>
      <c r="E34" s="462"/>
      <c r="F34" s="359"/>
      <c r="G34" s="380" t="s">
        <v>568</v>
      </c>
      <c r="H34" s="381"/>
      <c r="I34" s="382"/>
      <c r="J34" s="386" t="s">
        <v>605</v>
      </c>
      <c r="K34" s="381"/>
      <c r="L34" s="382"/>
      <c r="M34" s="386" t="s">
        <v>523</v>
      </c>
      <c r="N34" s="381"/>
      <c r="O34" s="382"/>
      <c r="P34" s="386" t="s">
        <v>552</v>
      </c>
      <c r="Q34" s="381"/>
      <c r="R34" s="382"/>
      <c r="S34" s="386" t="s">
        <v>688</v>
      </c>
      <c r="T34" s="381"/>
      <c r="U34" s="382"/>
      <c r="V34" s="400"/>
      <c r="W34" s="401"/>
      <c r="X34" s="402"/>
      <c r="Y34" s="386" t="s">
        <v>623</v>
      </c>
      <c r="Z34" s="381"/>
      <c r="AA34" s="382"/>
      <c r="AB34" s="377"/>
      <c r="AC34" s="378"/>
      <c r="AD34" s="379"/>
      <c r="AE34" s="419">
        <f>COUNTIF(G34:AD35,"○")</f>
        <v>0</v>
      </c>
      <c r="AF34" s="415">
        <f>COUNTIF(G34:AD35,"×")</f>
        <v>6</v>
      </c>
      <c r="AG34" s="381">
        <f>2*AE34+1*AF34</f>
        <v>6</v>
      </c>
      <c r="AH34" s="417"/>
      <c r="AI34" s="381">
        <v>7</v>
      </c>
      <c r="AJ34" s="41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</row>
    <row r="35" spans="1:51" ht="15" customHeight="1">
      <c r="A35" s="45"/>
      <c r="B35" s="453"/>
      <c r="C35" s="454"/>
      <c r="D35" s="454"/>
      <c r="E35" s="454"/>
      <c r="F35" s="362"/>
      <c r="G35" s="387" t="s">
        <v>566</v>
      </c>
      <c r="H35" s="384"/>
      <c r="I35" s="385"/>
      <c r="J35" s="383" t="s">
        <v>587</v>
      </c>
      <c r="K35" s="384"/>
      <c r="L35" s="385"/>
      <c r="M35" s="383" t="s">
        <v>506</v>
      </c>
      <c r="N35" s="384"/>
      <c r="O35" s="385"/>
      <c r="P35" s="383" t="s">
        <v>541</v>
      </c>
      <c r="Q35" s="384"/>
      <c r="R35" s="385"/>
      <c r="S35" s="383" t="s">
        <v>689</v>
      </c>
      <c r="T35" s="384"/>
      <c r="U35" s="385"/>
      <c r="V35" s="403"/>
      <c r="W35" s="404"/>
      <c r="X35" s="405"/>
      <c r="Y35" s="383" t="s">
        <v>624</v>
      </c>
      <c r="Z35" s="384"/>
      <c r="AA35" s="385"/>
      <c r="AB35" s="443"/>
      <c r="AC35" s="444"/>
      <c r="AD35" s="445"/>
      <c r="AE35" s="420"/>
      <c r="AF35" s="416"/>
      <c r="AG35" s="384"/>
      <c r="AH35" s="418"/>
      <c r="AI35" s="384"/>
      <c r="AJ35" s="418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</row>
    <row r="36" spans="1:51" ht="15" customHeight="1">
      <c r="A36" s="45">
        <v>7</v>
      </c>
      <c r="B36" s="461" t="s">
        <v>3</v>
      </c>
      <c r="C36" s="462"/>
      <c r="D36" s="462"/>
      <c r="E36" s="462"/>
      <c r="F36" s="359"/>
      <c r="G36" s="380" t="s">
        <v>549</v>
      </c>
      <c r="H36" s="381"/>
      <c r="I36" s="382"/>
      <c r="J36" s="386" t="s">
        <v>529</v>
      </c>
      <c r="K36" s="381"/>
      <c r="L36" s="382"/>
      <c r="M36" s="386" t="s">
        <v>583</v>
      </c>
      <c r="N36" s="381"/>
      <c r="O36" s="382"/>
      <c r="P36" s="386" t="s">
        <v>561</v>
      </c>
      <c r="Q36" s="381"/>
      <c r="R36" s="382"/>
      <c r="S36" s="386" t="s">
        <v>657</v>
      </c>
      <c r="T36" s="381"/>
      <c r="U36" s="382"/>
      <c r="V36" s="386" t="s">
        <v>621</v>
      </c>
      <c r="W36" s="381"/>
      <c r="X36" s="382"/>
      <c r="Y36" s="400"/>
      <c r="Z36" s="401"/>
      <c r="AA36" s="402"/>
      <c r="AB36" s="377"/>
      <c r="AC36" s="378"/>
      <c r="AD36" s="464"/>
      <c r="AE36" s="419">
        <f>COUNTIF(G36:AD37,"○")</f>
        <v>1</v>
      </c>
      <c r="AF36" s="415">
        <f>COUNTIF(G36:AD37,"×")</f>
        <v>5</v>
      </c>
      <c r="AG36" s="381">
        <f>2*AE36+1*AF36</f>
        <v>7</v>
      </c>
      <c r="AH36" s="417"/>
      <c r="AI36" s="381">
        <v>6</v>
      </c>
      <c r="AJ36" s="41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</row>
    <row r="37" spans="1:51" ht="15" customHeight="1">
      <c r="A37" s="45"/>
      <c r="B37" s="453"/>
      <c r="C37" s="454"/>
      <c r="D37" s="454"/>
      <c r="E37" s="454"/>
      <c r="F37" s="362"/>
      <c r="G37" s="387" t="s">
        <v>533</v>
      </c>
      <c r="H37" s="384"/>
      <c r="I37" s="384"/>
      <c r="J37" s="383" t="s">
        <v>506</v>
      </c>
      <c r="K37" s="384"/>
      <c r="L37" s="385"/>
      <c r="M37" s="383" t="s">
        <v>584</v>
      </c>
      <c r="N37" s="384"/>
      <c r="O37" s="385"/>
      <c r="P37" s="383" t="s">
        <v>558</v>
      </c>
      <c r="Q37" s="384"/>
      <c r="R37" s="385"/>
      <c r="S37" s="383" t="s">
        <v>656</v>
      </c>
      <c r="T37" s="384"/>
      <c r="U37" s="385"/>
      <c r="V37" s="383" t="s">
        <v>622</v>
      </c>
      <c r="W37" s="384"/>
      <c r="X37" s="385"/>
      <c r="Y37" s="403"/>
      <c r="Z37" s="404"/>
      <c r="AA37" s="405"/>
      <c r="AB37" s="443"/>
      <c r="AC37" s="444"/>
      <c r="AD37" s="524"/>
      <c r="AE37" s="420"/>
      <c r="AF37" s="416"/>
      <c r="AG37" s="384"/>
      <c r="AH37" s="418"/>
      <c r="AI37" s="384"/>
      <c r="AJ37" s="418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</row>
    <row r="38" spans="1:48" ht="15" customHeight="1">
      <c r="A38" s="46">
        <v>8</v>
      </c>
      <c r="B38" s="389" t="s">
        <v>63</v>
      </c>
      <c r="C38" s="378"/>
      <c r="D38" s="378"/>
      <c r="E38" s="378"/>
      <c r="F38" s="464"/>
      <c r="G38" s="389"/>
      <c r="H38" s="378"/>
      <c r="I38" s="379"/>
      <c r="J38" s="377"/>
      <c r="K38" s="378"/>
      <c r="L38" s="379"/>
      <c r="M38" s="377"/>
      <c r="N38" s="378"/>
      <c r="O38" s="379"/>
      <c r="P38" s="377"/>
      <c r="Q38" s="378"/>
      <c r="R38" s="379"/>
      <c r="S38" s="377"/>
      <c r="T38" s="378"/>
      <c r="U38" s="379"/>
      <c r="V38" s="377"/>
      <c r="W38" s="378"/>
      <c r="X38" s="379"/>
      <c r="Y38" s="377"/>
      <c r="Z38" s="378"/>
      <c r="AA38" s="379"/>
      <c r="AB38" s="518"/>
      <c r="AC38" s="519"/>
      <c r="AD38" s="520"/>
      <c r="AE38" s="525"/>
      <c r="AF38" s="527"/>
      <c r="AG38" s="378"/>
      <c r="AH38" s="464"/>
      <c r="AI38" s="378"/>
      <c r="AJ38" s="464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2:48" ht="15" customHeight="1" thickBot="1">
      <c r="B39" s="388"/>
      <c r="C39" s="375"/>
      <c r="D39" s="375"/>
      <c r="E39" s="375"/>
      <c r="F39" s="465"/>
      <c r="G39" s="388"/>
      <c r="H39" s="375"/>
      <c r="I39" s="375"/>
      <c r="J39" s="374"/>
      <c r="K39" s="375"/>
      <c r="L39" s="376"/>
      <c r="M39" s="374"/>
      <c r="N39" s="375"/>
      <c r="O39" s="376"/>
      <c r="P39" s="374"/>
      <c r="Q39" s="375"/>
      <c r="R39" s="376"/>
      <c r="S39" s="374"/>
      <c r="T39" s="375"/>
      <c r="U39" s="376"/>
      <c r="V39" s="374"/>
      <c r="W39" s="375"/>
      <c r="X39" s="376"/>
      <c r="Y39" s="374"/>
      <c r="Z39" s="375"/>
      <c r="AA39" s="376"/>
      <c r="AB39" s="521"/>
      <c r="AC39" s="522"/>
      <c r="AD39" s="523"/>
      <c r="AE39" s="526"/>
      <c r="AF39" s="528"/>
      <c r="AG39" s="375"/>
      <c r="AH39" s="465"/>
      <c r="AI39" s="375"/>
      <c r="AJ39" s="465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s="59" customFormat="1" ht="19.5" customHeight="1">
      <c r="A40" s="5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</row>
    <row r="41" spans="1:48" ht="22.5" customHeight="1">
      <c r="A41" s="463"/>
      <c r="B41" s="463"/>
      <c r="C41" s="463"/>
      <c r="D41" s="463"/>
      <c r="E41" s="463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6" ht="22.5" customHeight="1">
      <c r="A42" s="463" t="s">
        <v>64</v>
      </c>
      <c r="B42" s="463"/>
      <c r="C42" s="463"/>
      <c r="D42" s="463"/>
      <c r="E42" s="463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</row>
    <row r="43" spans="1:36" ht="19.5" customHeight="1" thickBot="1">
      <c r="A43" s="23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23"/>
      <c r="AD43" s="23"/>
      <c r="AG43" s="33"/>
      <c r="AJ43" s="27"/>
    </row>
    <row r="44" spans="1:31" ht="30" customHeight="1" thickBot="1">
      <c r="A44" s="27"/>
      <c r="C44" s="370" t="s">
        <v>71</v>
      </c>
      <c r="D44" s="371"/>
      <c r="E44" s="363" t="str">
        <f>C45</f>
        <v>岡山大</v>
      </c>
      <c r="F44" s="364"/>
      <c r="G44" s="365" t="str">
        <f>C47</f>
        <v>鳥取大</v>
      </c>
      <c r="H44" s="365"/>
      <c r="I44" s="366" t="str">
        <f>C49</f>
        <v>梅光大</v>
      </c>
      <c r="J44" s="367"/>
      <c r="K44" s="50" t="s">
        <v>67</v>
      </c>
      <c r="L44" s="268" t="s">
        <v>68</v>
      </c>
      <c r="M44" s="53" t="s">
        <v>69</v>
      </c>
      <c r="N44" s="269" t="s">
        <v>70</v>
      </c>
      <c r="O44" s="22"/>
      <c r="P44" s="22"/>
      <c r="Q44" s="370" t="s">
        <v>81</v>
      </c>
      <c r="R44" s="371"/>
      <c r="S44" s="363" t="str">
        <f>Q45</f>
        <v>岡山大</v>
      </c>
      <c r="T44" s="364"/>
      <c r="U44" s="365" t="str">
        <f>Q47</f>
        <v>下関市立</v>
      </c>
      <c r="V44" s="365"/>
      <c r="W44" s="366" t="str">
        <f>Q49</f>
        <v>山口大</v>
      </c>
      <c r="X44" s="367"/>
      <c r="Y44" s="50" t="s">
        <v>67</v>
      </c>
      <c r="Z44" s="51" t="s">
        <v>68</v>
      </c>
      <c r="AA44" s="52" t="s">
        <v>69</v>
      </c>
      <c r="AB44" s="270" t="s">
        <v>70</v>
      </c>
      <c r="AC44" s="22"/>
      <c r="AD44" s="22"/>
      <c r="AE44" s="22"/>
    </row>
    <row r="45" spans="1:31" ht="15" customHeight="1">
      <c r="A45" s="31"/>
      <c r="C45" s="368" t="s">
        <v>72</v>
      </c>
      <c r="D45" s="369"/>
      <c r="E45" s="352"/>
      <c r="F45" s="353"/>
      <c r="G45" s="349" t="s">
        <v>590</v>
      </c>
      <c r="H45" s="350"/>
      <c r="I45" s="349" t="s">
        <v>485</v>
      </c>
      <c r="J45" s="390"/>
      <c r="K45" s="342">
        <f>COUNTIF(E46:J46,"○")</f>
        <v>2</v>
      </c>
      <c r="L45" s="372">
        <f>COUNTIF(E46:J46,"×")</f>
        <v>0</v>
      </c>
      <c r="M45" s="338">
        <f>2*K45+1*L45</f>
        <v>4</v>
      </c>
      <c r="N45" s="361">
        <v>1</v>
      </c>
      <c r="O45" s="22"/>
      <c r="P45" s="22"/>
      <c r="Q45" s="368" t="s">
        <v>596</v>
      </c>
      <c r="R45" s="369"/>
      <c r="S45" s="352"/>
      <c r="T45" s="353"/>
      <c r="U45" s="349" t="s">
        <v>713</v>
      </c>
      <c r="V45" s="350"/>
      <c r="W45" s="351" t="s">
        <v>638</v>
      </c>
      <c r="X45" s="351"/>
      <c r="Y45" s="342">
        <f>COUNTIF(S46:X46,"○")</f>
        <v>2</v>
      </c>
      <c r="Z45" s="343">
        <f>COUNTIF(S46:X46,"×")</f>
        <v>0</v>
      </c>
      <c r="AA45" s="338">
        <f>2*Y45+1*Z45</f>
        <v>4</v>
      </c>
      <c r="AB45" s="339">
        <v>1</v>
      </c>
      <c r="AC45" s="22"/>
      <c r="AD45" s="22"/>
      <c r="AE45" s="22"/>
    </row>
    <row r="46" spans="1:31" ht="15" customHeight="1">
      <c r="A46" s="23"/>
      <c r="C46" s="355"/>
      <c r="D46" s="356"/>
      <c r="E46" s="354"/>
      <c r="F46" s="348"/>
      <c r="G46" s="341" t="s">
        <v>589</v>
      </c>
      <c r="H46" s="321"/>
      <c r="I46" s="319" t="s">
        <v>486</v>
      </c>
      <c r="J46" s="319"/>
      <c r="K46" s="322"/>
      <c r="L46" s="373"/>
      <c r="M46" s="326"/>
      <c r="N46" s="362"/>
      <c r="O46" s="22"/>
      <c r="P46" s="22"/>
      <c r="Q46" s="355"/>
      <c r="R46" s="356"/>
      <c r="S46" s="354"/>
      <c r="T46" s="348"/>
      <c r="U46" s="341" t="s">
        <v>704</v>
      </c>
      <c r="V46" s="321"/>
      <c r="W46" s="319" t="s">
        <v>639</v>
      </c>
      <c r="X46" s="319"/>
      <c r="Y46" s="322"/>
      <c r="Z46" s="324"/>
      <c r="AA46" s="326"/>
      <c r="AB46" s="340"/>
      <c r="AC46" s="22"/>
      <c r="AD46" s="22"/>
      <c r="AE46" s="22"/>
    </row>
    <row r="47" spans="1:31" ht="15" customHeight="1">
      <c r="A47" s="23"/>
      <c r="C47" s="314" t="s">
        <v>65</v>
      </c>
      <c r="D47" s="315"/>
      <c r="E47" s="357" t="s">
        <v>591</v>
      </c>
      <c r="F47" s="358"/>
      <c r="G47" s="328"/>
      <c r="H47" s="346"/>
      <c r="I47" s="358" t="s">
        <v>509</v>
      </c>
      <c r="J47" s="358"/>
      <c r="K47" s="322">
        <f>COUNTIF(E48:J48,"○")</f>
        <v>0</v>
      </c>
      <c r="L47" s="373">
        <f>COUNTIF(E48:J48,"×")</f>
        <v>2</v>
      </c>
      <c r="M47" s="326">
        <f>2*K47+1*L47</f>
        <v>2</v>
      </c>
      <c r="N47" s="359">
        <v>3</v>
      </c>
      <c r="O47" s="22"/>
      <c r="P47" s="22"/>
      <c r="Q47" s="314" t="s">
        <v>510</v>
      </c>
      <c r="R47" s="315"/>
      <c r="S47" s="357" t="s">
        <v>714</v>
      </c>
      <c r="T47" s="358"/>
      <c r="U47" s="328"/>
      <c r="V47" s="346"/>
      <c r="W47" s="358" t="s">
        <v>674</v>
      </c>
      <c r="X47" s="358"/>
      <c r="Y47" s="322">
        <f>COUNTIF(S48:X48,"○")</f>
        <v>0</v>
      </c>
      <c r="Z47" s="324">
        <f>COUNTIF(S48:X48,"×")</f>
        <v>2</v>
      </c>
      <c r="AA47" s="326">
        <f>2*Y47+1*Z47</f>
        <v>2</v>
      </c>
      <c r="AB47" s="332">
        <v>3</v>
      </c>
      <c r="AC47" s="22"/>
      <c r="AD47" s="22"/>
      <c r="AE47" s="22"/>
    </row>
    <row r="48" spans="1:31" ht="15" customHeight="1">
      <c r="A48" s="27"/>
      <c r="C48" s="355"/>
      <c r="D48" s="356"/>
      <c r="E48" s="344" t="s">
        <v>587</v>
      </c>
      <c r="F48" s="345"/>
      <c r="G48" s="347"/>
      <c r="H48" s="348"/>
      <c r="I48" s="345" t="s">
        <v>506</v>
      </c>
      <c r="J48" s="345"/>
      <c r="K48" s="322"/>
      <c r="L48" s="373"/>
      <c r="M48" s="326"/>
      <c r="N48" s="362"/>
      <c r="O48" s="22"/>
      <c r="P48" s="22"/>
      <c r="Q48" s="355"/>
      <c r="R48" s="356"/>
      <c r="S48" s="344" t="s">
        <v>705</v>
      </c>
      <c r="T48" s="345"/>
      <c r="U48" s="347"/>
      <c r="V48" s="348"/>
      <c r="W48" s="345" t="s">
        <v>662</v>
      </c>
      <c r="X48" s="345"/>
      <c r="Y48" s="322"/>
      <c r="Z48" s="324"/>
      <c r="AA48" s="326"/>
      <c r="AB48" s="340"/>
      <c r="AC48" s="22"/>
      <c r="AD48" s="22"/>
      <c r="AE48" s="22"/>
    </row>
    <row r="49" spans="1:31" ht="15" customHeight="1">
      <c r="A49" s="27"/>
      <c r="B49" s="34"/>
      <c r="C49" s="314" t="s">
        <v>66</v>
      </c>
      <c r="D49" s="315"/>
      <c r="E49" s="318" t="s">
        <v>487</v>
      </c>
      <c r="F49" s="319"/>
      <c r="G49" s="341" t="s">
        <v>508</v>
      </c>
      <c r="H49" s="321"/>
      <c r="I49" s="328"/>
      <c r="J49" s="329"/>
      <c r="K49" s="322">
        <f>COUNTIF(E50:J50,"○")</f>
        <v>1</v>
      </c>
      <c r="L49" s="373">
        <f>COUNTIF(E50:J50,"×")</f>
        <v>1</v>
      </c>
      <c r="M49" s="326">
        <f>2*K49+1*L49</f>
        <v>3</v>
      </c>
      <c r="N49" s="359">
        <v>2</v>
      </c>
      <c r="O49" s="22"/>
      <c r="P49" s="22"/>
      <c r="Q49" s="314" t="s">
        <v>514</v>
      </c>
      <c r="R49" s="315"/>
      <c r="S49" s="318" t="s">
        <v>640</v>
      </c>
      <c r="T49" s="319"/>
      <c r="U49" s="341" t="s">
        <v>675</v>
      </c>
      <c r="V49" s="321"/>
      <c r="W49" s="328"/>
      <c r="X49" s="329"/>
      <c r="Y49" s="322">
        <f>COUNTIF(S50:X50,"○")</f>
        <v>1</v>
      </c>
      <c r="Z49" s="324">
        <f>COUNTIF(S50:X50,"×")</f>
        <v>1</v>
      </c>
      <c r="AA49" s="326">
        <f>2*Y49+1*Z49</f>
        <v>3</v>
      </c>
      <c r="AB49" s="332">
        <v>2</v>
      </c>
      <c r="AC49" s="22"/>
      <c r="AD49" s="22"/>
      <c r="AE49" s="22"/>
    </row>
    <row r="50" spans="1:31" ht="15" customHeight="1" thickBot="1">
      <c r="A50" s="49"/>
      <c r="B50" s="34"/>
      <c r="C50" s="316"/>
      <c r="D50" s="317"/>
      <c r="E50" s="334" t="s">
        <v>488</v>
      </c>
      <c r="F50" s="335"/>
      <c r="G50" s="336" t="s">
        <v>504</v>
      </c>
      <c r="H50" s="337"/>
      <c r="I50" s="330"/>
      <c r="J50" s="331"/>
      <c r="K50" s="323"/>
      <c r="L50" s="545"/>
      <c r="M50" s="327"/>
      <c r="N50" s="360"/>
      <c r="O50" s="22"/>
      <c r="P50" s="22"/>
      <c r="Q50" s="316"/>
      <c r="R50" s="317"/>
      <c r="S50" s="334" t="s">
        <v>624</v>
      </c>
      <c r="T50" s="335"/>
      <c r="U50" s="336" t="s">
        <v>655</v>
      </c>
      <c r="V50" s="337"/>
      <c r="W50" s="330"/>
      <c r="X50" s="331"/>
      <c r="Y50" s="323"/>
      <c r="Z50" s="325"/>
      <c r="AA50" s="327"/>
      <c r="AB50" s="333"/>
      <c r="AC50" s="22"/>
      <c r="AD50" s="22"/>
      <c r="AE50" s="22"/>
    </row>
    <row r="51" spans="1:31" ht="23.25" customHeight="1" thickBot="1">
      <c r="A51" s="49"/>
      <c r="B51" s="34"/>
      <c r="C51" s="35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  <c r="O51" s="22"/>
      <c r="P51" s="22"/>
      <c r="Q51" s="35"/>
      <c r="R51" s="22"/>
      <c r="S51" s="22"/>
      <c r="T51" s="22"/>
      <c r="U51" s="22"/>
      <c r="V51" s="22"/>
      <c r="W51" s="22"/>
      <c r="X51" s="22"/>
      <c r="Y51" s="22"/>
      <c r="Z51" s="22"/>
      <c r="AA51" s="22"/>
      <c r="AC51" s="22"/>
      <c r="AD51" s="22"/>
      <c r="AE51" s="22"/>
    </row>
    <row r="52" spans="1:31" ht="30" customHeight="1" thickBot="1">
      <c r="A52" s="49"/>
      <c r="B52" s="34"/>
      <c r="C52" s="370" t="s">
        <v>73</v>
      </c>
      <c r="D52" s="371"/>
      <c r="E52" s="363" t="str">
        <f>C53</f>
        <v>島県大</v>
      </c>
      <c r="F52" s="364"/>
      <c r="G52" s="365" t="str">
        <f>C55</f>
        <v>岡山理科</v>
      </c>
      <c r="H52" s="365"/>
      <c r="I52" s="366" t="str">
        <f>C57</f>
        <v>下関市立</v>
      </c>
      <c r="J52" s="367"/>
      <c r="K52" s="50" t="s">
        <v>67</v>
      </c>
      <c r="L52" s="51" t="s">
        <v>68</v>
      </c>
      <c r="M52" s="52" t="s">
        <v>69</v>
      </c>
      <c r="N52" s="270" t="s">
        <v>70</v>
      </c>
      <c r="O52" s="22"/>
      <c r="P52" s="22"/>
      <c r="Q52" s="370" t="s">
        <v>82</v>
      </c>
      <c r="R52" s="371"/>
      <c r="S52" s="363" t="str">
        <f>Q53</f>
        <v>梅光大</v>
      </c>
      <c r="T52" s="364"/>
      <c r="U52" s="365" t="str">
        <f>Q55</f>
        <v>島県大</v>
      </c>
      <c r="V52" s="365"/>
      <c r="W52" s="366" t="str">
        <f>Q57</f>
        <v>広工大</v>
      </c>
      <c r="X52" s="367"/>
      <c r="Y52" s="50" t="s">
        <v>67</v>
      </c>
      <c r="Z52" s="51" t="s">
        <v>68</v>
      </c>
      <c r="AA52" s="52" t="s">
        <v>69</v>
      </c>
      <c r="AB52" s="270" t="s">
        <v>70</v>
      </c>
      <c r="AC52" s="22"/>
      <c r="AD52" s="22"/>
      <c r="AE52" s="22"/>
    </row>
    <row r="53" spans="1:31" ht="15" customHeight="1">
      <c r="A53" s="49"/>
      <c r="B53" s="27"/>
      <c r="C53" s="368" t="s">
        <v>75</v>
      </c>
      <c r="D53" s="369"/>
      <c r="E53" s="352"/>
      <c r="F53" s="353"/>
      <c r="G53" s="349" t="s">
        <v>611</v>
      </c>
      <c r="H53" s="350"/>
      <c r="I53" s="351" t="s">
        <v>489</v>
      </c>
      <c r="J53" s="351"/>
      <c r="K53" s="342">
        <f>COUNTIF(E54:J54,"○")</f>
        <v>1</v>
      </c>
      <c r="L53" s="343">
        <f>COUNTIF(E54:J54,"×")</f>
        <v>1</v>
      </c>
      <c r="M53" s="361">
        <f>2*K53+1*L53</f>
        <v>3</v>
      </c>
      <c r="N53" s="339">
        <v>2</v>
      </c>
      <c r="O53" s="22"/>
      <c r="P53" s="22"/>
      <c r="Q53" s="368" t="s">
        <v>594</v>
      </c>
      <c r="R53" s="369"/>
      <c r="S53" s="352"/>
      <c r="T53" s="353"/>
      <c r="U53" s="349" t="s">
        <v>695</v>
      </c>
      <c r="V53" s="350"/>
      <c r="W53" s="351" t="s">
        <v>632</v>
      </c>
      <c r="X53" s="351"/>
      <c r="Y53" s="342">
        <f>COUNTIF(S54:X54,"○")</f>
        <v>0</v>
      </c>
      <c r="Z53" s="343">
        <f>COUNTIF(S54:X54,"×")</f>
        <v>2</v>
      </c>
      <c r="AA53" s="338">
        <f>2*Y53+1*Z53</f>
        <v>2</v>
      </c>
      <c r="AB53" s="339">
        <v>6</v>
      </c>
      <c r="AC53" s="22"/>
      <c r="AD53" s="22"/>
      <c r="AE53" s="22"/>
    </row>
    <row r="54" spans="1:31" ht="15" customHeight="1">
      <c r="A54" s="49"/>
      <c r="B54" s="27"/>
      <c r="C54" s="355"/>
      <c r="D54" s="356"/>
      <c r="E54" s="354"/>
      <c r="F54" s="348"/>
      <c r="G54" s="341" t="s">
        <v>589</v>
      </c>
      <c r="H54" s="321"/>
      <c r="I54" s="319" t="s">
        <v>488</v>
      </c>
      <c r="J54" s="319"/>
      <c r="K54" s="322"/>
      <c r="L54" s="324"/>
      <c r="M54" s="362"/>
      <c r="N54" s="340"/>
      <c r="O54" s="22"/>
      <c r="P54" s="22"/>
      <c r="Q54" s="355"/>
      <c r="R54" s="356"/>
      <c r="S54" s="354"/>
      <c r="T54" s="348"/>
      <c r="U54" s="341" t="s">
        <v>697</v>
      </c>
      <c r="V54" s="321"/>
      <c r="W54" s="319" t="s">
        <v>624</v>
      </c>
      <c r="X54" s="319"/>
      <c r="Y54" s="322"/>
      <c r="Z54" s="324"/>
      <c r="AA54" s="326"/>
      <c r="AB54" s="340"/>
      <c r="AC54" s="22"/>
      <c r="AD54" s="22"/>
      <c r="AE54" s="22"/>
    </row>
    <row r="55" spans="1:31" ht="15" customHeight="1">
      <c r="A55" s="49"/>
      <c r="B55" s="34"/>
      <c r="C55" s="314" t="s">
        <v>76</v>
      </c>
      <c r="D55" s="315"/>
      <c r="E55" s="357" t="s">
        <v>612</v>
      </c>
      <c r="F55" s="358"/>
      <c r="G55" s="328"/>
      <c r="H55" s="346"/>
      <c r="I55" s="358" t="s">
        <v>505</v>
      </c>
      <c r="J55" s="358"/>
      <c r="K55" s="322">
        <f>COUNTIF(E56:J56,"○")</f>
        <v>0</v>
      </c>
      <c r="L55" s="324">
        <f>COUNTIF(E56:J56,"×")</f>
        <v>2</v>
      </c>
      <c r="M55" s="359">
        <f>2*K55+1*L55</f>
        <v>2</v>
      </c>
      <c r="N55" s="332">
        <v>3</v>
      </c>
      <c r="O55" s="22"/>
      <c r="P55" s="22"/>
      <c r="Q55" s="314" t="s">
        <v>613</v>
      </c>
      <c r="R55" s="315"/>
      <c r="S55" s="357" t="s">
        <v>699</v>
      </c>
      <c r="T55" s="358"/>
      <c r="U55" s="328"/>
      <c r="V55" s="346"/>
      <c r="W55" s="358" t="s">
        <v>667</v>
      </c>
      <c r="X55" s="358"/>
      <c r="Y55" s="322">
        <f>COUNTIF(S56:X56,"○")</f>
        <v>2</v>
      </c>
      <c r="Z55" s="324">
        <f>COUNTIF(S56:X56,"×")</f>
        <v>0</v>
      </c>
      <c r="AA55" s="326">
        <f>2*Y55+1*Z55</f>
        <v>4</v>
      </c>
      <c r="AB55" s="332">
        <v>4</v>
      </c>
      <c r="AC55" s="22"/>
      <c r="AD55" s="22"/>
      <c r="AE55" s="22"/>
    </row>
    <row r="56" spans="1:31" ht="15" customHeight="1">
      <c r="A56" s="49"/>
      <c r="B56" s="34"/>
      <c r="C56" s="355"/>
      <c r="D56" s="356"/>
      <c r="E56" s="344" t="s">
        <v>599</v>
      </c>
      <c r="F56" s="345"/>
      <c r="G56" s="347"/>
      <c r="H56" s="348"/>
      <c r="I56" s="345" t="s">
        <v>506</v>
      </c>
      <c r="J56" s="345"/>
      <c r="K56" s="322"/>
      <c r="L56" s="324"/>
      <c r="M56" s="362"/>
      <c r="N56" s="340"/>
      <c r="O56" s="22"/>
      <c r="P56" s="22"/>
      <c r="Q56" s="355"/>
      <c r="R56" s="356"/>
      <c r="S56" s="344" t="s">
        <v>698</v>
      </c>
      <c r="T56" s="345"/>
      <c r="U56" s="347"/>
      <c r="V56" s="348"/>
      <c r="W56" s="345" t="s">
        <v>655</v>
      </c>
      <c r="X56" s="345"/>
      <c r="Y56" s="322"/>
      <c r="Z56" s="324"/>
      <c r="AA56" s="326"/>
      <c r="AB56" s="340"/>
      <c r="AC56" s="22"/>
      <c r="AD56" s="22"/>
      <c r="AE56" s="22"/>
    </row>
    <row r="57" spans="1:31" ht="15" customHeight="1">
      <c r="A57" s="49"/>
      <c r="B57" s="34"/>
      <c r="C57" s="314" t="s">
        <v>77</v>
      </c>
      <c r="D57" s="315"/>
      <c r="E57" s="318" t="s">
        <v>490</v>
      </c>
      <c r="F57" s="319"/>
      <c r="G57" s="341" t="s">
        <v>503</v>
      </c>
      <c r="H57" s="321"/>
      <c r="I57" s="328"/>
      <c r="J57" s="329"/>
      <c r="K57" s="322">
        <f>COUNTIF(E58:J58,"○")</f>
        <v>2</v>
      </c>
      <c r="L57" s="324">
        <f>COUNTIF(E58:J58,"×")</f>
        <v>0</v>
      </c>
      <c r="M57" s="359">
        <f>2*K57+1*L57</f>
        <v>4</v>
      </c>
      <c r="N57" s="332">
        <v>1</v>
      </c>
      <c r="O57" s="22"/>
      <c r="P57" s="22"/>
      <c r="Q57" s="314" t="s">
        <v>543</v>
      </c>
      <c r="R57" s="315"/>
      <c r="S57" s="318" t="s">
        <v>633</v>
      </c>
      <c r="T57" s="319"/>
      <c r="U57" s="341" t="s">
        <v>666</v>
      </c>
      <c r="V57" s="321"/>
      <c r="W57" s="328"/>
      <c r="X57" s="329"/>
      <c r="Y57" s="322">
        <f>COUNTIF(S58:X58,"○")</f>
        <v>1</v>
      </c>
      <c r="Z57" s="324">
        <f>COUNTIF(S58:X58,"×")</f>
        <v>1</v>
      </c>
      <c r="AA57" s="326">
        <f>2*Y57+1*Z57</f>
        <v>3</v>
      </c>
      <c r="AB57" s="332">
        <v>5</v>
      </c>
      <c r="AC57" s="22"/>
      <c r="AD57" s="22"/>
      <c r="AE57" s="22"/>
    </row>
    <row r="58" spans="1:31" ht="15" customHeight="1" thickBot="1">
      <c r="A58" s="27"/>
      <c r="B58" s="34"/>
      <c r="C58" s="316"/>
      <c r="D58" s="317"/>
      <c r="E58" s="334" t="s">
        <v>491</v>
      </c>
      <c r="F58" s="335"/>
      <c r="G58" s="336" t="s">
        <v>504</v>
      </c>
      <c r="H58" s="337"/>
      <c r="I58" s="330"/>
      <c r="J58" s="331"/>
      <c r="K58" s="323"/>
      <c r="L58" s="325"/>
      <c r="M58" s="360"/>
      <c r="N58" s="333"/>
      <c r="O58" s="22"/>
      <c r="P58" s="22"/>
      <c r="Q58" s="316"/>
      <c r="R58" s="317"/>
      <c r="S58" s="334" t="s">
        <v>622</v>
      </c>
      <c r="T58" s="335"/>
      <c r="U58" s="336" t="s">
        <v>665</v>
      </c>
      <c r="V58" s="337"/>
      <c r="W58" s="330"/>
      <c r="X58" s="331"/>
      <c r="Y58" s="323"/>
      <c r="Z58" s="325"/>
      <c r="AA58" s="327"/>
      <c r="AB58" s="333"/>
      <c r="AC58" s="22"/>
      <c r="AD58" s="22"/>
      <c r="AE58" s="22"/>
    </row>
    <row r="59" spans="1:31" ht="24" customHeight="1" thickBot="1">
      <c r="A59" s="27"/>
      <c r="B59" s="34"/>
      <c r="C59" s="35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22"/>
      <c r="P59" s="22"/>
      <c r="Q59" s="35"/>
      <c r="R59" s="22"/>
      <c r="S59" s="22"/>
      <c r="T59" s="22"/>
      <c r="U59" s="22"/>
      <c r="V59" s="22"/>
      <c r="W59" s="22"/>
      <c r="X59" s="22"/>
      <c r="Y59" s="22"/>
      <c r="Z59" s="22"/>
      <c r="AA59" s="22"/>
      <c r="AC59" s="22"/>
      <c r="AD59" s="22"/>
      <c r="AE59" s="22"/>
    </row>
    <row r="60" spans="1:31" ht="30" customHeight="1" thickBot="1">
      <c r="A60" s="27"/>
      <c r="B60" s="34"/>
      <c r="C60" s="370" t="s">
        <v>74</v>
      </c>
      <c r="D60" s="371"/>
      <c r="E60" s="363" t="str">
        <f>C61</f>
        <v>広工大</v>
      </c>
      <c r="F60" s="364"/>
      <c r="G60" s="365" t="str">
        <f>C63</f>
        <v>川福大</v>
      </c>
      <c r="H60" s="365"/>
      <c r="I60" s="366" t="str">
        <f>C65</f>
        <v>山口大</v>
      </c>
      <c r="J60" s="367"/>
      <c r="K60" s="50" t="s">
        <v>67</v>
      </c>
      <c r="L60" s="51" t="s">
        <v>68</v>
      </c>
      <c r="M60" s="52" t="s">
        <v>69</v>
      </c>
      <c r="N60" s="270" t="s">
        <v>70</v>
      </c>
      <c r="O60" s="22"/>
      <c r="P60" s="22"/>
      <c r="Q60" s="370" t="s">
        <v>83</v>
      </c>
      <c r="R60" s="371"/>
      <c r="S60" s="363" t="str">
        <f>Q61</f>
        <v>鳥取大</v>
      </c>
      <c r="T60" s="364"/>
      <c r="U60" s="365" t="str">
        <f>Q63</f>
        <v>岡山理科</v>
      </c>
      <c r="V60" s="365"/>
      <c r="W60" s="366" t="str">
        <f>Q65</f>
        <v>川福大</v>
      </c>
      <c r="X60" s="367"/>
      <c r="Y60" s="50" t="s">
        <v>67</v>
      </c>
      <c r="Z60" s="51" t="s">
        <v>68</v>
      </c>
      <c r="AA60" s="52" t="s">
        <v>69</v>
      </c>
      <c r="AB60" s="270" t="s">
        <v>70</v>
      </c>
      <c r="AC60" s="22"/>
      <c r="AD60" s="22"/>
      <c r="AE60" s="22"/>
    </row>
    <row r="61" spans="1:31" ht="15" customHeight="1">
      <c r="A61" s="27"/>
      <c r="C61" s="368" t="s">
        <v>78</v>
      </c>
      <c r="D61" s="369"/>
      <c r="E61" s="352"/>
      <c r="F61" s="353"/>
      <c r="G61" s="349" t="s">
        <v>530</v>
      </c>
      <c r="H61" s="350"/>
      <c r="I61" s="351" t="s">
        <v>492</v>
      </c>
      <c r="J61" s="351"/>
      <c r="K61" s="342">
        <f>COUNTIF(E62:J62,"○")</f>
        <v>1</v>
      </c>
      <c r="L61" s="343">
        <f>COUNTIF(E62:J62,"×")</f>
        <v>1</v>
      </c>
      <c r="M61" s="361">
        <f>2*K61+1*L61</f>
        <v>3</v>
      </c>
      <c r="N61" s="339">
        <v>2</v>
      </c>
      <c r="O61" s="22"/>
      <c r="P61" s="22"/>
      <c r="Q61" s="368" t="s">
        <v>595</v>
      </c>
      <c r="R61" s="369"/>
      <c r="S61" s="352"/>
      <c r="T61" s="353"/>
      <c r="U61" s="349" t="s">
        <v>692</v>
      </c>
      <c r="V61" s="350"/>
      <c r="W61" s="351" t="s">
        <v>625</v>
      </c>
      <c r="X61" s="351"/>
      <c r="Y61" s="342">
        <f>COUNTIF(S62:X62,"○")</f>
        <v>0</v>
      </c>
      <c r="Z61" s="343">
        <f>COUNTIF(S62:X62,"×")</f>
        <v>2</v>
      </c>
      <c r="AA61" s="338">
        <f>2*Y61+1*Z61</f>
        <v>2</v>
      </c>
      <c r="AB61" s="339">
        <v>9</v>
      </c>
      <c r="AC61" s="22"/>
      <c r="AD61" s="22"/>
      <c r="AE61" s="22"/>
    </row>
    <row r="62" spans="1:31" ht="15" customHeight="1">
      <c r="A62" s="27"/>
      <c r="C62" s="355"/>
      <c r="D62" s="356"/>
      <c r="E62" s="354"/>
      <c r="F62" s="348"/>
      <c r="G62" s="341" t="s">
        <v>531</v>
      </c>
      <c r="H62" s="321"/>
      <c r="I62" s="319" t="s">
        <v>493</v>
      </c>
      <c r="J62" s="319"/>
      <c r="K62" s="322"/>
      <c r="L62" s="324"/>
      <c r="M62" s="362"/>
      <c r="N62" s="340"/>
      <c r="O62" s="22"/>
      <c r="P62" s="22"/>
      <c r="Q62" s="355"/>
      <c r="R62" s="356"/>
      <c r="S62" s="354"/>
      <c r="T62" s="348"/>
      <c r="U62" s="341" t="s">
        <v>693</v>
      </c>
      <c r="V62" s="321"/>
      <c r="W62" s="319" t="s">
        <v>624</v>
      </c>
      <c r="X62" s="319"/>
      <c r="Y62" s="322"/>
      <c r="Z62" s="324"/>
      <c r="AA62" s="326"/>
      <c r="AB62" s="340"/>
      <c r="AC62" s="22"/>
      <c r="AD62" s="22"/>
      <c r="AE62" s="22"/>
    </row>
    <row r="63" spans="1:31" ht="15" customHeight="1">
      <c r="A63" s="27"/>
      <c r="C63" s="314" t="s">
        <v>79</v>
      </c>
      <c r="D63" s="315"/>
      <c r="E63" s="357" t="s">
        <v>532</v>
      </c>
      <c r="F63" s="358"/>
      <c r="G63" s="328"/>
      <c r="H63" s="346"/>
      <c r="I63" s="358" t="s">
        <v>513</v>
      </c>
      <c r="J63" s="358"/>
      <c r="K63" s="322">
        <f>COUNTIF(E64:J64,"○")</f>
        <v>0</v>
      </c>
      <c r="L63" s="324">
        <f>COUNTIF(E64:J64,"×")</f>
        <v>2</v>
      </c>
      <c r="M63" s="359">
        <f>2*K63+1*L63</f>
        <v>2</v>
      </c>
      <c r="N63" s="332">
        <v>3</v>
      </c>
      <c r="O63" s="22"/>
      <c r="P63" s="22"/>
      <c r="Q63" s="314" t="s">
        <v>614</v>
      </c>
      <c r="R63" s="315"/>
      <c r="S63" s="357" t="s">
        <v>691</v>
      </c>
      <c r="T63" s="358"/>
      <c r="U63" s="328"/>
      <c r="V63" s="346"/>
      <c r="W63" s="358" t="s">
        <v>652</v>
      </c>
      <c r="X63" s="358"/>
      <c r="Y63" s="322">
        <f>COUNTIF(S64:X64,"○")</f>
        <v>1</v>
      </c>
      <c r="Z63" s="324">
        <f>COUNTIF(S64:X64,"×")</f>
        <v>1</v>
      </c>
      <c r="AA63" s="326">
        <f>2*Y63+1*Z63</f>
        <v>3</v>
      </c>
      <c r="AB63" s="332">
        <v>8</v>
      </c>
      <c r="AC63" s="22"/>
      <c r="AD63" s="22"/>
      <c r="AE63" s="22"/>
    </row>
    <row r="64" spans="1:31" ht="15" customHeight="1">
      <c r="A64" s="27"/>
      <c r="C64" s="355"/>
      <c r="D64" s="356"/>
      <c r="E64" s="344" t="s">
        <v>533</v>
      </c>
      <c r="F64" s="345"/>
      <c r="G64" s="347"/>
      <c r="H64" s="348"/>
      <c r="I64" s="345" t="s">
        <v>512</v>
      </c>
      <c r="J64" s="345"/>
      <c r="K64" s="322"/>
      <c r="L64" s="324"/>
      <c r="M64" s="362"/>
      <c r="N64" s="340"/>
      <c r="O64" s="22"/>
      <c r="P64" s="22"/>
      <c r="Q64" s="355"/>
      <c r="R64" s="356"/>
      <c r="S64" s="344" t="s">
        <v>690</v>
      </c>
      <c r="T64" s="345"/>
      <c r="U64" s="347"/>
      <c r="V64" s="348"/>
      <c r="W64" s="345" t="s">
        <v>653</v>
      </c>
      <c r="X64" s="345"/>
      <c r="Y64" s="322"/>
      <c r="Z64" s="324"/>
      <c r="AA64" s="326"/>
      <c r="AB64" s="340"/>
      <c r="AC64" s="22"/>
      <c r="AD64" s="22"/>
      <c r="AE64" s="22"/>
    </row>
    <row r="65" spans="1:31" ht="15" customHeight="1">
      <c r="A65" s="27"/>
      <c r="C65" s="314" t="s">
        <v>80</v>
      </c>
      <c r="D65" s="315"/>
      <c r="E65" s="318" t="s">
        <v>494</v>
      </c>
      <c r="F65" s="319"/>
      <c r="G65" s="341" t="s">
        <v>511</v>
      </c>
      <c r="H65" s="321"/>
      <c r="I65" s="328"/>
      <c r="J65" s="329"/>
      <c r="K65" s="322">
        <f>COUNTIF(E66:J66,"○")</f>
        <v>2</v>
      </c>
      <c r="L65" s="324">
        <f>COUNTIF(E66:J66,"×")</f>
        <v>0</v>
      </c>
      <c r="M65" s="359">
        <f>2*K65+1*L65</f>
        <v>4</v>
      </c>
      <c r="N65" s="332">
        <v>1</v>
      </c>
      <c r="O65" s="22"/>
      <c r="P65" s="22"/>
      <c r="Q65" s="314" t="s">
        <v>544</v>
      </c>
      <c r="R65" s="315"/>
      <c r="S65" s="318" t="s">
        <v>626</v>
      </c>
      <c r="T65" s="319"/>
      <c r="U65" s="320" t="s">
        <v>651</v>
      </c>
      <c r="V65" s="321"/>
      <c r="W65" s="328"/>
      <c r="X65" s="329"/>
      <c r="Y65" s="322">
        <f>COUNTIF(S66:X66,"○")</f>
        <v>2</v>
      </c>
      <c r="Z65" s="324">
        <f>COUNTIF(S66:X66,"×")</f>
        <v>0</v>
      </c>
      <c r="AA65" s="326">
        <f>2*Y65+1*Z65</f>
        <v>4</v>
      </c>
      <c r="AB65" s="332">
        <v>7</v>
      </c>
      <c r="AC65" s="22"/>
      <c r="AD65" s="22"/>
      <c r="AE65" s="22"/>
    </row>
    <row r="66" spans="1:31" ht="15" customHeight="1" thickBot="1">
      <c r="A66" s="27"/>
      <c r="C66" s="316"/>
      <c r="D66" s="317"/>
      <c r="E66" s="334" t="s">
        <v>495</v>
      </c>
      <c r="F66" s="335"/>
      <c r="G66" s="336" t="s">
        <v>504</v>
      </c>
      <c r="H66" s="337"/>
      <c r="I66" s="330"/>
      <c r="J66" s="331"/>
      <c r="K66" s="323"/>
      <c r="L66" s="325"/>
      <c r="M66" s="360"/>
      <c r="N66" s="333"/>
      <c r="O66" s="22"/>
      <c r="P66" s="22"/>
      <c r="Q66" s="316"/>
      <c r="R66" s="317"/>
      <c r="S66" s="334" t="s">
        <v>622</v>
      </c>
      <c r="T66" s="335"/>
      <c r="U66" s="336" t="s">
        <v>650</v>
      </c>
      <c r="V66" s="337"/>
      <c r="W66" s="330"/>
      <c r="X66" s="331"/>
      <c r="Y66" s="323"/>
      <c r="Z66" s="325"/>
      <c r="AA66" s="327"/>
      <c r="AB66" s="333"/>
      <c r="AC66" s="22"/>
      <c r="AD66" s="22"/>
      <c r="AE66" s="22"/>
    </row>
    <row r="67" spans="1:31" ht="23.25" customHeight="1">
      <c r="A67" s="27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ht="19.5" customHeight="1">
      <c r="A68" s="27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ht="22.5" customHeight="1">
      <c r="A69" s="463" t="s">
        <v>84</v>
      </c>
      <c r="B69" s="463"/>
      <c r="C69" s="463"/>
      <c r="D69" s="463"/>
      <c r="E69" s="463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ht="23.25" customHeight="1" thickBot="1">
      <c r="A70" s="23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ht="30" customHeight="1" thickBot="1">
      <c r="A71" s="23"/>
      <c r="C71" s="370" t="s">
        <v>71</v>
      </c>
      <c r="D71" s="371"/>
      <c r="E71" s="363" t="str">
        <f>C72</f>
        <v>岡山大</v>
      </c>
      <c r="F71" s="364"/>
      <c r="G71" s="365" t="str">
        <f>C74</f>
        <v>安田女子</v>
      </c>
      <c r="H71" s="365"/>
      <c r="I71" s="366" t="str">
        <f>C76</f>
        <v>ノートルダム</v>
      </c>
      <c r="J71" s="367"/>
      <c r="K71" s="50" t="s">
        <v>67</v>
      </c>
      <c r="L71" s="51" t="s">
        <v>11</v>
      </c>
      <c r="M71" s="52" t="s">
        <v>69</v>
      </c>
      <c r="N71" s="53" t="s">
        <v>33</v>
      </c>
      <c r="O71" s="22"/>
      <c r="P71" s="22"/>
      <c r="Q71" s="370" t="s">
        <v>73</v>
      </c>
      <c r="R71" s="371"/>
      <c r="S71" s="363" t="str">
        <f>Q72</f>
        <v>川福大</v>
      </c>
      <c r="T71" s="364"/>
      <c r="U71" s="365" t="str">
        <f>Q74</f>
        <v>島根大</v>
      </c>
      <c r="V71" s="365"/>
      <c r="W71" s="366" t="str">
        <f>Q76</f>
        <v>岡山理科</v>
      </c>
      <c r="X71" s="367"/>
      <c r="Y71" s="50" t="s">
        <v>67</v>
      </c>
      <c r="Z71" s="51" t="s">
        <v>11</v>
      </c>
      <c r="AA71" s="52" t="s">
        <v>69</v>
      </c>
      <c r="AB71" s="53" t="s">
        <v>33</v>
      </c>
      <c r="AC71" s="22"/>
      <c r="AD71" s="22"/>
      <c r="AE71" s="22"/>
    </row>
    <row r="72" spans="1:31" ht="15" customHeight="1">
      <c r="A72" s="23"/>
      <c r="C72" s="368" t="s">
        <v>72</v>
      </c>
      <c r="D72" s="369"/>
      <c r="E72" s="352"/>
      <c r="F72" s="353"/>
      <c r="G72" s="349" t="s">
        <v>577</v>
      </c>
      <c r="H72" s="350"/>
      <c r="I72" s="351" t="s">
        <v>534</v>
      </c>
      <c r="J72" s="351"/>
      <c r="K72" s="342">
        <f>COUNTIF(E73:J73,"○")</f>
        <v>2</v>
      </c>
      <c r="L72" s="343">
        <f>COUNTIF(E73:J73,"×")</f>
        <v>0</v>
      </c>
      <c r="M72" s="338">
        <f>2*K72+1*L72</f>
        <v>4</v>
      </c>
      <c r="N72" s="339">
        <v>1</v>
      </c>
      <c r="O72" s="22"/>
      <c r="P72" s="22"/>
      <c r="Q72" s="368" t="s">
        <v>79</v>
      </c>
      <c r="R72" s="369"/>
      <c r="S72" s="352"/>
      <c r="T72" s="353"/>
      <c r="U72" s="349" t="s">
        <v>597</v>
      </c>
      <c r="V72" s="350"/>
      <c r="W72" s="351" t="s">
        <v>537</v>
      </c>
      <c r="X72" s="351"/>
      <c r="Y72" s="342">
        <f>COUNTIF(S73:X73,"○")</f>
        <v>2</v>
      </c>
      <c r="Z72" s="343">
        <f>COUNTIF(S73:X73,"×")</f>
        <v>0</v>
      </c>
      <c r="AA72" s="338">
        <f>2*Y72+1*Z72</f>
        <v>4</v>
      </c>
      <c r="AB72" s="339">
        <v>1</v>
      </c>
      <c r="AC72" s="22"/>
      <c r="AD72" s="22"/>
      <c r="AE72" s="22"/>
    </row>
    <row r="73" spans="1:31" ht="15" customHeight="1">
      <c r="A73" s="23"/>
      <c r="C73" s="355"/>
      <c r="D73" s="356"/>
      <c r="E73" s="354"/>
      <c r="F73" s="348"/>
      <c r="G73" s="341" t="s">
        <v>576</v>
      </c>
      <c r="H73" s="321"/>
      <c r="I73" s="319" t="s">
        <v>531</v>
      </c>
      <c r="J73" s="319"/>
      <c r="K73" s="322"/>
      <c r="L73" s="324"/>
      <c r="M73" s="326"/>
      <c r="N73" s="340"/>
      <c r="O73" s="22"/>
      <c r="P73" s="22"/>
      <c r="Q73" s="355"/>
      <c r="R73" s="356"/>
      <c r="S73" s="354"/>
      <c r="T73" s="348"/>
      <c r="U73" s="341" t="s">
        <v>586</v>
      </c>
      <c r="V73" s="321"/>
      <c r="W73" s="319" t="s">
        <v>531</v>
      </c>
      <c r="X73" s="319"/>
      <c r="Y73" s="322"/>
      <c r="Z73" s="324"/>
      <c r="AA73" s="326"/>
      <c r="AB73" s="340"/>
      <c r="AC73" s="22"/>
      <c r="AD73" s="22"/>
      <c r="AE73" s="22"/>
    </row>
    <row r="74" spans="1:31" ht="15" customHeight="1">
      <c r="A74" s="23"/>
      <c r="C74" s="314" t="s">
        <v>85</v>
      </c>
      <c r="D74" s="315"/>
      <c r="E74" s="357" t="s">
        <v>578</v>
      </c>
      <c r="F74" s="358"/>
      <c r="G74" s="328"/>
      <c r="H74" s="346"/>
      <c r="I74" s="358" t="s">
        <v>496</v>
      </c>
      <c r="J74" s="358"/>
      <c r="K74" s="322">
        <f>COUNTIF(E75:J75,"○")</f>
        <v>1</v>
      </c>
      <c r="L74" s="324">
        <f>COUNTIF(E75:J75,"×")</f>
        <v>1</v>
      </c>
      <c r="M74" s="326">
        <f>2*K74+1*L74</f>
        <v>3</v>
      </c>
      <c r="N74" s="332">
        <v>2</v>
      </c>
      <c r="O74" s="22"/>
      <c r="P74" s="22"/>
      <c r="Q74" s="314" t="s">
        <v>87</v>
      </c>
      <c r="R74" s="315"/>
      <c r="S74" s="357" t="s">
        <v>598</v>
      </c>
      <c r="T74" s="358"/>
      <c r="U74" s="328"/>
      <c r="V74" s="346"/>
      <c r="W74" s="358" t="s">
        <v>500</v>
      </c>
      <c r="X74" s="358"/>
      <c r="Y74" s="322">
        <f>COUNTIF(S75:X75,"○")</f>
        <v>0</v>
      </c>
      <c r="Z74" s="324">
        <f>COUNTIF(S75:X75,"×")</f>
        <v>2</v>
      </c>
      <c r="AA74" s="326">
        <f>2*Y74+1*Z74</f>
        <v>2</v>
      </c>
      <c r="AB74" s="332">
        <v>3</v>
      </c>
      <c r="AC74" s="22"/>
      <c r="AD74" s="22"/>
      <c r="AE74" s="22"/>
    </row>
    <row r="75" spans="1:31" ht="15" customHeight="1">
      <c r="A75" s="23"/>
      <c r="C75" s="355"/>
      <c r="D75" s="356"/>
      <c r="E75" s="344" t="s">
        <v>579</v>
      </c>
      <c r="F75" s="345"/>
      <c r="G75" s="347"/>
      <c r="H75" s="348"/>
      <c r="I75" s="345" t="s">
        <v>497</v>
      </c>
      <c r="J75" s="345"/>
      <c r="K75" s="322"/>
      <c r="L75" s="324"/>
      <c r="M75" s="326"/>
      <c r="N75" s="340"/>
      <c r="O75" s="22"/>
      <c r="P75" s="22"/>
      <c r="Q75" s="355"/>
      <c r="R75" s="356"/>
      <c r="S75" s="344" t="s">
        <v>599</v>
      </c>
      <c r="T75" s="345"/>
      <c r="U75" s="347"/>
      <c r="V75" s="348"/>
      <c r="W75" s="345" t="s">
        <v>501</v>
      </c>
      <c r="X75" s="345"/>
      <c r="Y75" s="322"/>
      <c r="Z75" s="324"/>
      <c r="AA75" s="326"/>
      <c r="AB75" s="340"/>
      <c r="AC75" s="22"/>
      <c r="AD75" s="22"/>
      <c r="AE75" s="22"/>
    </row>
    <row r="76" spans="1:31" ht="15" customHeight="1">
      <c r="A76" s="23"/>
      <c r="C76" s="314" t="s">
        <v>86</v>
      </c>
      <c r="D76" s="315"/>
      <c r="E76" s="318" t="s">
        <v>536</v>
      </c>
      <c r="F76" s="319"/>
      <c r="G76" s="341" t="s">
        <v>498</v>
      </c>
      <c r="H76" s="321"/>
      <c r="I76" s="328"/>
      <c r="J76" s="329"/>
      <c r="K76" s="322">
        <f>COUNTIF(E77:J77,"○")</f>
        <v>0</v>
      </c>
      <c r="L76" s="324">
        <f>COUNTIF(E77:J77,"×")</f>
        <v>2</v>
      </c>
      <c r="M76" s="326">
        <f>2*K76+1*L76</f>
        <v>2</v>
      </c>
      <c r="N76" s="332">
        <v>3</v>
      </c>
      <c r="O76" s="22"/>
      <c r="P76" s="22"/>
      <c r="Q76" s="314" t="s">
        <v>76</v>
      </c>
      <c r="R76" s="315"/>
      <c r="S76" s="318" t="s">
        <v>538</v>
      </c>
      <c r="T76" s="319"/>
      <c r="U76" s="341" t="s">
        <v>502</v>
      </c>
      <c r="V76" s="321"/>
      <c r="W76" s="328"/>
      <c r="X76" s="329"/>
      <c r="Y76" s="322">
        <f>COUNTIF(S77:X77,"○")</f>
        <v>1</v>
      </c>
      <c r="Z76" s="324">
        <f>COUNTIF(S77:X77,"×")</f>
        <v>1</v>
      </c>
      <c r="AA76" s="326">
        <f>2*Y76+1*Z76</f>
        <v>3</v>
      </c>
      <c r="AB76" s="332">
        <v>2</v>
      </c>
      <c r="AC76" s="22"/>
      <c r="AD76" s="22"/>
      <c r="AE76" s="22"/>
    </row>
    <row r="77" spans="1:31" ht="15" customHeight="1" thickBot="1">
      <c r="A77" s="23"/>
      <c r="C77" s="316"/>
      <c r="D77" s="317"/>
      <c r="E77" s="334" t="s">
        <v>535</v>
      </c>
      <c r="F77" s="335"/>
      <c r="G77" s="336" t="s">
        <v>499</v>
      </c>
      <c r="H77" s="337"/>
      <c r="I77" s="330"/>
      <c r="J77" s="331"/>
      <c r="K77" s="323"/>
      <c r="L77" s="325"/>
      <c r="M77" s="327"/>
      <c r="N77" s="333"/>
      <c r="O77" s="22"/>
      <c r="P77" s="22"/>
      <c r="Q77" s="316"/>
      <c r="R77" s="317"/>
      <c r="S77" s="334" t="s">
        <v>533</v>
      </c>
      <c r="T77" s="335"/>
      <c r="U77" s="336" t="s">
        <v>497</v>
      </c>
      <c r="V77" s="337"/>
      <c r="W77" s="330"/>
      <c r="X77" s="331"/>
      <c r="Y77" s="323"/>
      <c r="Z77" s="325"/>
      <c r="AA77" s="327"/>
      <c r="AB77" s="333"/>
      <c r="AC77" s="22"/>
      <c r="AD77" s="22"/>
      <c r="AE77" s="22"/>
    </row>
    <row r="78" spans="1:31" ht="22.5" customHeight="1" thickBot="1">
      <c r="A78" s="23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2:31" ht="20.25" customHeight="1" thickBot="1">
      <c r="B79" s="22"/>
      <c r="C79" s="544" t="s">
        <v>88</v>
      </c>
      <c r="D79" s="544"/>
      <c r="E79" s="544"/>
      <c r="F79" s="274"/>
      <c r="G79" s="537" t="s">
        <v>580</v>
      </c>
      <c r="H79" s="538"/>
      <c r="I79" s="56"/>
      <c r="J79" s="56"/>
      <c r="K79" s="544" t="s">
        <v>90</v>
      </c>
      <c r="L79" s="544"/>
      <c r="M79" s="544"/>
      <c r="N79" s="274"/>
      <c r="O79" s="537" t="s">
        <v>581</v>
      </c>
      <c r="P79" s="538"/>
      <c r="Q79" s="56"/>
      <c r="R79" s="54"/>
      <c r="S79" s="544" t="s">
        <v>92</v>
      </c>
      <c r="T79" s="544"/>
      <c r="U79" s="544"/>
      <c r="V79" s="54"/>
      <c r="W79" s="537" t="s">
        <v>575</v>
      </c>
      <c r="X79" s="538"/>
      <c r="Y79" s="22"/>
      <c r="Z79" s="22"/>
      <c r="AA79" s="22"/>
      <c r="AB79" s="22"/>
      <c r="AC79" s="22"/>
      <c r="AD79" s="22"/>
      <c r="AE79" s="22"/>
    </row>
    <row r="80" spans="2:31" ht="22.5" customHeight="1" thickBot="1">
      <c r="B80" s="22"/>
      <c r="C80" s="541" t="s">
        <v>729</v>
      </c>
      <c r="D80" s="541"/>
      <c r="E80" s="275">
        <v>82</v>
      </c>
      <c r="F80" s="534"/>
      <c r="G80" s="539"/>
      <c r="H80" s="540"/>
      <c r="I80" s="56"/>
      <c r="J80" s="56"/>
      <c r="K80" s="542" t="s">
        <v>679</v>
      </c>
      <c r="L80" s="542"/>
      <c r="M80" s="275">
        <v>72</v>
      </c>
      <c r="N80" s="534"/>
      <c r="O80" s="539"/>
      <c r="P80" s="540"/>
      <c r="Q80" s="56"/>
      <c r="R80" s="54"/>
      <c r="S80" s="543" t="s">
        <v>648</v>
      </c>
      <c r="T80" s="543"/>
      <c r="U80" s="55">
        <v>49</v>
      </c>
      <c r="V80" s="536"/>
      <c r="W80" s="539"/>
      <c r="X80" s="540"/>
      <c r="Y80" s="22"/>
      <c r="Z80" s="22"/>
      <c r="AA80" s="22"/>
      <c r="AB80" s="22"/>
      <c r="AC80" s="22"/>
      <c r="AD80" s="22"/>
      <c r="AE80" s="22"/>
    </row>
    <row r="81" spans="2:31" ht="22.5" customHeight="1" thickBot="1">
      <c r="B81" s="22"/>
      <c r="C81" s="541"/>
      <c r="D81" s="541"/>
      <c r="E81" s="273">
        <v>49</v>
      </c>
      <c r="F81" s="535"/>
      <c r="G81" s="537" t="s">
        <v>600</v>
      </c>
      <c r="H81" s="538"/>
      <c r="I81" s="56"/>
      <c r="J81" s="56"/>
      <c r="K81" s="542"/>
      <c r="L81" s="542"/>
      <c r="M81" s="273">
        <v>45</v>
      </c>
      <c r="N81" s="535"/>
      <c r="O81" s="537" t="s">
        <v>601</v>
      </c>
      <c r="P81" s="538"/>
      <c r="Q81" s="56"/>
      <c r="R81" s="54"/>
      <c r="S81" s="543"/>
      <c r="T81" s="543"/>
      <c r="U81" s="272">
        <v>85</v>
      </c>
      <c r="V81" s="534"/>
      <c r="W81" s="537" t="s">
        <v>87</v>
      </c>
      <c r="X81" s="538"/>
      <c r="Y81" s="22"/>
      <c r="Z81" s="22"/>
      <c r="AA81" s="22"/>
      <c r="AB81" s="22"/>
      <c r="AC81" s="22"/>
      <c r="AD81" s="22"/>
      <c r="AE81" s="22"/>
    </row>
    <row r="82" spans="2:31" ht="22.5" customHeight="1" thickBot="1">
      <c r="B82" s="22"/>
      <c r="C82" s="55"/>
      <c r="D82" s="55"/>
      <c r="E82" s="55"/>
      <c r="F82" s="54"/>
      <c r="G82" s="539"/>
      <c r="H82" s="540"/>
      <c r="I82" s="56"/>
      <c r="J82" s="56"/>
      <c r="K82" s="56"/>
      <c r="L82" s="55"/>
      <c r="M82" s="55"/>
      <c r="N82" s="54"/>
      <c r="O82" s="539"/>
      <c r="P82" s="540"/>
      <c r="Q82" s="56"/>
      <c r="R82" s="54"/>
      <c r="S82" s="54"/>
      <c r="T82" s="54"/>
      <c r="U82" s="55"/>
      <c r="V82" s="271"/>
      <c r="W82" s="539"/>
      <c r="X82" s="540"/>
      <c r="Y82" s="22"/>
      <c r="Z82" s="22"/>
      <c r="AA82" s="22"/>
      <c r="AB82" s="22"/>
      <c r="AC82" s="22"/>
      <c r="AD82" s="22"/>
      <c r="AE82" s="22"/>
    </row>
    <row r="83" spans="2:31" ht="22.5" customHeight="1">
      <c r="B83" s="22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2:31" ht="22.5" customHeight="1">
      <c r="B84" s="22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2:31" ht="22.5" customHeight="1">
      <c r="B85" s="22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2:31" ht="22.5" customHeight="1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2:31" ht="22.5" customHeight="1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2:31" ht="14.2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2:31" ht="14.2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2:31" ht="14.2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2:31" ht="14.2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2:31" ht="14.2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</sheetData>
  <sheetProtection/>
  <mergeCells count="635">
    <mergeCell ref="M47:M48"/>
    <mergeCell ref="N45:N46"/>
    <mergeCell ref="N47:N48"/>
    <mergeCell ref="L55:L56"/>
    <mergeCell ref="M55:M56"/>
    <mergeCell ref="N55:N56"/>
    <mergeCell ref="M49:M50"/>
    <mergeCell ref="N49:N50"/>
    <mergeCell ref="L49:L50"/>
    <mergeCell ref="U72:V72"/>
    <mergeCell ref="W72:X72"/>
    <mergeCell ref="Q57:R58"/>
    <mergeCell ref="S57:T57"/>
    <mergeCell ref="U57:V57"/>
    <mergeCell ref="Q60:R60"/>
    <mergeCell ref="S60:T60"/>
    <mergeCell ref="U60:V60"/>
    <mergeCell ref="W60:X60"/>
    <mergeCell ref="Q61:R62"/>
    <mergeCell ref="C80:D81"/>
    <mergeCell ref="K80:L81"/>
    <mergeCell ref="S80:T81"/>
    <mergeCell ref="W79:X80"/>
    <mergeCell ref="W81:X82"/>
    <mergeCell ref="S79:U79"/>
    <mergeCell ref="K79:M79"/>
    <mergeCell ref="O79:P80"/>
    <mergeCell ref="O81:P82"/>
    <mergeCell ref="C79:E79"/>
    <mergeCell ref="AB76:AB77"/>
    <mergeCell ref="S77:T77"/>
    <mergeCell ref="U77:V77"/>
    <mergeCell ref="W76:X77"/>
    <mergeCell ref="F80:F81"/>
    <mergeCell ref="N80:N81"/>
    <mergeCell ref="V80:V81"/>
    <mergeCell ref="G79:H80"/>
    <mergeCell ref="G81:H82"/>
    <mergeCell ref="Q76:R77"/>
    <mergeCell ref="Y76:Y77"/>
    <mergeCell ref="Z76:Z77"/>
    <mergeCell ref="AA76:AA77"/>
    <mergeCell ref="E75:F75"/>
    <mergeCell ref="Q74:R75"/>
    <mergeCell ref="S74:T74"/>
    <mergeCell ref="W74:X74"/>
    <mergeCell ref="Y74:Y75"/>
    <mergeCell ref="Z74:Z75"/>
    <mergeCell ref="S75:T75"/>
    <mergeCell ref="W75:X75"/>
    <mergeCell ref="U74:V75"/>
    <mergeCell ref="N76:N77"/>
    <mergeCell ref="E77:F77"/>
    <mergeCell ref="G77:H77"/>
    <mergeCell ref="I76:J77"/>
    <mergeCell ref="S76:T76"/>
    <mergeCell ref="U76:V76"/>
    <mergeCell ref="C74:D75"/>
    <mergeCell ref="E74:F74"/>
    <mergeCell ref="I74:J74"/>
    <mergeCell ref="K74:K75"/>
    <mergeCell ref="L74:L75"/>
    <mergeCell ref="M74:M75"/>
    <mergeCell ref="C76:D77"/>
    <mergeCell ref="E76:F76"/>
    <mergeCell ref="G76:H76"/>
    <mergeCell ref="K76:K77"/>
    <mergeCell ref="L76:L77"/>
    <mergeCell ref="M76:M77"/>
    <mergeCell ref="AI15:AJ16"/>
    <mergeCell ref="Y72:Y73"/>
    <mergeCell ref="Z72:Z73"/>
    <mergeCell ref="AA72:AA73"/>
    <mergeCell ref="AB72:AB73"/>
    <mergeCell ref="U73:V73"/>
    <mergeCell ref="W73:X73"/>
    <mergeCell ref="U47:V48"/>
    <mergeCell ref="W49:X50"/>
    <mergeCell ref="U55:V56"/>
    <mergeCell ref="C72:D73"/>
    <mergeCell ref="G72:H72"/>
    <mergeCell ref="I72:J72"/>
    <mergeCell ref="K72:K73"/>
    <mergeCell ref="L72:L73"/>
    <mergeCell ref="M72:M73"/>
    <mergeCell ref="G73:H73"/>
    <mergeCell ref="I73:J73"/>
    <mergeCell ref="E72:F73"/>
    <mergeCell ref="AI17:AJ18"/>
    <mergeCell ref="A69:E69"/>
    <mergeCell ref="C71:D71"/>
    <mergeCell ref="E71:F71"/>
    <mergeCell ref="G71:H71"/>
    <mergeCell ref="I71:J71"/>
    <mergeCell ref="Q71:R71"/>
    <mergeCell ref="S71:T71"/>
    <mergeCell ref="U71:V71"/>
    <mergeCell ref="M45:M46"/>
    <mergeCell ref="AB14:AD14"/>
    <mergeCell ref="I75:J75"/>
    <mergeCell ref="G74:H75"/>
    <mergeCell ref="N72:N73"/>
    <mergeCell ref="W71:X71"/>
    <mergeCell ref="Q72:R73"/>
    <mergeCell ref="N74:N75"/>
    <mergeCell ref="AA74:AA75"/>
    <mergeCell ref="AB74:AB75"/>
    <mergeCell ref="S72:T73"/>
    <mergeCell ref="AI4:AJ4"/>
    <mergeCell ref="A1:AG1"/>
    <mergeCell ref="AI23:AJ23"/>
    <mergeCell ref="AI24:AJ25"/>
    <mergeCell ref="A3:F3"/>
    <mergeCell ref="V7:X7"/>
    <mergeCell ref="J11:L11"/>
    <mergeCell ref="J20:L20"/>
    <mergeCell ref="AB8:AD8"/>
    <mergeCell ref="V9:X9"/>
    <mergeCell ref="Y13:AA13"/>
    <mergeCell ref="Y14:AA14"/>
    <mergeCell ref="AI19:AJ20"/>
    <mergeCell ref="P11:R12"/>
    <mergeCell ref="AI7:AJ8"/>
    <mergeCell ref="AI5:AJ6"/>
    <mergeCell ref="S9:U9"/>
    <mergeCell ref="V8:X8"/>
    <mergeCell ref="S8:U8"/>
    <mergeCell ref="P9:R9"/>
    <mergeCell ref="AI13:AJ14"/>
    <mergeCell ref="AI11:AJ12"/>
    <mergeCell ref="AI9:AJ10"/>
    <mergeCell ref="V12:X12"/>
    <mergeCell ref="V13:X13"/>
    <mergeCell ref="P14:R14"/>
    <mergeCell ref="AF13:AF14"/>
    <mergeCell ref="AG13:AH14"/>
    <mergeCell ref="AB13:AD13"/>
    <mergeCell ref="AE13:AE14"/>
    <mergeCell ref="Y38:AA38"/>
    <mergeCell ref="AB28:AD28"/>
    <mergeCell ref="AF30:AF31"/>
    <mergeCell ref="AG30:AH31"/>
    <mergeCell ref="AB29:AD29"/>
    <mergeCell ref="AB30:AD30"/>
    <mergeCell ref="AE38:AE39"/>
    <mergeCell ref="AF38:AF39"/>
    <mergeCell ref="Y36:AA37"/>
    <mergeCell ref="AB34:AD34"/>
    <mergeCell ref="AI30:AJ31"/>
    <mergeCell ref="AE26:AE27"/>
    <mergeCell ref="AF26:AF27"/>
    <mergeCell ref="AG26:AH27"/>
    <mergeCell ref="AB26:AD26"/>
    <mergeCell ref="AI32:AJ33"/>
    <mergeCell ref="AB33:AD33"/>
    <mergeCell ref="AE32:AE33"/>
    <mergeCell ref="AF32:AF33"/>
    <mergeCell ref="Y26:AA26"/>
    <mergeCell ref="Y27:AA27"/>
    <mergeCell ref="Y28:AA28"/>
    <mergeCell ref="Y29:AA29"/>
    <mergeCell ref="AI26:AJ27"/>
    <mergeCell ref="AI28:AJ29"/>
    <mergeCell ref="AB27:AD27"/>
    <mergeCell ref="AI34:AJ35"/>
    <mergeCell ref="AB32:AD32"/>
    <mergeCell ref="AG34:AH35"/>
    <mergeCell ref="AG32:AH33"/>
    <mergeCell ref="AI38:AJ39"/>
    <mergeCell ref="AB38:AD39"/>
    <mergeCell ref="AB36:AD36"/>
    <mergeCell ref="AB37:AD37"/>
    <mergeCell ref="AG36:AH37"/>
    <mergeCell ref="AG38:AH39"/>
    <mergeCell ref="AE34:AE35"/>
    <mergeCell ref="AF34:AF35"/>
    <mergeCell ref="B15:F16"/>
    <mergeCell ref="G4:I4"/>
    <mergeCell ref="Y39:AA39"/>
    <mergeCell ref="AI36:AJ37"/>
    <mergeCell ref="AB25:AD25"/>
    <mergeCell ref="AG28:AH29"/>
    <mergeCell ref="AE28:AE29"/>
    <mergeCell ref="AF28:AF29"/>
    <mergeCell ref="AE36:AE37"/>
    <mergeCell ref="AF36:AF37"/>
    <mergeCell ref="M17:O17"/>
    <mergeCell ref="B9:F10"/>
    <mergeCell ref="B11:F12"/>
    <mergeCell ref="B13:F14"/>
    <mergeCell ref="G9:I9"/>
    <mergeCell ref="M16:O16"/>
    <mergeCell ref="J13:L13"/>
    <mergeCell ref="J14:L14"/>
    <mergeCell ref="M20:O20"/>
    <mergeCell ref="G12:I12"/>
    <mergeCell ref="G8:I8"/>
    <mergeCell ref="G10:I10"/>
    <mergeCell ref="M19:O19"/>
    <mergeCell ref="J19:L19"/>
    <mergeCell ref="J12:L12"/>
    <mergeCell ref="M12:O12"/>
    <mergeCell ref="G15:I15"/>
    <mergeCell ref="B4:F4"/>
    <mergeCell ref="G5:I6"/>
    <mergeCell ref="J6:L6"/>
    <mergeCell ref="J5:L5"/>
    <mergeCell ref="M5:O5"/>
    <mergeCell ref="M4:O4"/>
    <mergeCell ref="J4:L4"/>
    <mergeCell ref="G13:I13"/>
    <mergeCell ref="G14:I14"/>
    <mergeCell ref="B17:F18"/>
    <mergeCell ref="G17:I17"/>
    <mergeCell ref="G18:I18"/>
    <mergeCell ref="J10:L10"/>
    <mergeCell ref="G11:I11"/>
    <mergeCell ref="M9:O10"/>
    <mergeCell ref="J9:L9"/>
    <mergeCell ref="J16:L16"/>
    <mergeCell ref="M11:O11"/>
    <mergeCell ref="M18:O18"/>
    <mergeCell ref="J18:L18"/>
    <mergeCell ref="J15:L15"/>
    <mergeCell ref="J17:L17"/>
    <mergeCell ref="M14:O14"/>
    <mergeCell ref="M13:O13"/>
    <mergeCell ref="AG4:AH4"/>
    <mergeCell ref="AE5:AE6"/>
    <mergeCell ref="AF5:AF6"/>
    <mergeCell ref="B7:F8"/>
    <mergeCell ref="G7:I7"/>
    <mergeCell ref="B5:F6"/>
    <mergeCell ref="J7:L8"/>
    <mergeCell ref="M6:O6"/>
    <mergeCell ref="M7:O7"/>
    <mergeCell ref="M8:O8"/>
    <mergeCell ref="AB4:AD4"/>
    <mergeCell ref="AE11:AE12"/>
    <mergeCell ref="AB5:AD5"/>
    <mergeCell ref="AB6:AD6"/>
    <mergeCell ref="AB7:AD7"/>
    <mergeCell ref="AB9:AD9"/>
    <mergeCell ref="AE9:AE10"/>
    <mergeCell ref="AB11:AD11"/>
    <mergeCell ref="AB12:AD12"/>
    <mergeCell ref="AB10:AD10"/>
    <mergeCell ref="V26:X26"/>
    <mergeCell ref="AG7:AH8"/>
    <mergeCell ref="AG9:AH10"/>
    <mergeCell ref="AE7:AE8"/>
    <mergeCell ref="AF11:AF12"/>
    <mergeCell ref="AG11:AH12"/>
    <mergeCell ref="AF9:AF10"/>
    <mergeCell ref="Y24:AA24"/>
    <mergeCell ref="Y25:AA25"/>
    <mergeCell ref="AF15:AF16"/>
    <mergeCell ref="J26:L27"/>
    <mergeCell ref="M26:O26"/>
    <mergeCell ref="P26:R26"/>
    <mergeCell ref="S26:U26"/>
    <mergeCell ref="G27:I27"/>
    <mergeCell ref="M27:O27"/>
    <mergeCell ref="P27:R27"/>
    <mergeCell ref="P13:R13"/>
    <mergeCell ref="S19:U19"/>
    <mergeCell ref="S20:U20"/>
    <mergeCell ref="P20:R20"/>
    <mergeCell ref="S28:U28"/>
    <mergeCell ref="G29:I29"/>
    <mergeCell ref="J29:L29"/>
    <mergeCell ref="P29:R29"/>
    <mergeCell ref="P25:R25"/>
    <mergeCell ref="S25:U25"/>
    <mergeCell ref="B26:F27"/>
    <mergeCell ref="B28:F29"/>
    <mergeCell ref="G28:I28"/>
    <mergeCell ref="P15:R15"/>
    <mergeCell ref="S15:U15"/>
    <mergeCell ref="S27:U27"/>
    <mergeCell ref="J28:L28"/>
    <mergeCell ref="B23:F23"/>
    <mergeCell ref="G23:I23"/>
    <mergeCell ref="G26:I26"/>
    <mergeCell ref="AB19:AD20"/>
    <mergeCell ref="V20:X20"/>
    <mergeCell ref="Y19:AA19"/>
    <mergeCell ref="Y20:AA20"/>
    <mergeCell ref="AB15:AD15"/>
    <mergeCell ref="A22:D22"/>
    <mergeCell ref="B19:F20"/>
    <mergeCell ref="G20:I20"/>
    <mergeCell ref="G16:I16"/>
    <mergeCell ref="G19:I19"/>
    <mergeCell ref="Y16:AA16"/>
    <mergeCell ref="V17:X17"/>
    <mergeCell ref="AB17:AD17"/>
    <mergeCell ref="V18:X18"/>
    <mergeCell ref="AB18:AD18"/>
    <mergeCell ref="AE19:AE20"/>
    <mergeCell ref="AE15:AE16"/>
    <mergeCell ref="V19:X19"/>
    <mergeCell ref="V15:X16"/>
    <mergeCell ref="AB16:AD16"/>
    <mergeCell ref="AB55:AB56"/>
    <mergeCell ref="S56:T56"/>
    <mergeCell ref="W56:X56"/>
    <mergeCell ref="AG19:AH20"/>
    <mergeCell ref="P19:R19"/>
    <mergeCell ref="P17:R17"/>
    <mergeCell ref="P18:R18"/>
    <mergeCell ref="S17:U17"/>
    <mergeCell ref="S18:U18"/>
    <mergeCell ref="AF19:AF20"/>
    <mergeCell ref="Q55:R56"/>
    <mergeCell ref="S55:T55"/>
    <mergeCell ref="W55:X55"/>
    <mergeCell ref="Y55:Y56"/>
    <mergeCell ref="Z55:Z56"/>
    <mergeCell ref="AA55:AA56"/>
    <mergeCell ref="Y57:Y58"/>
    <mergeCell ref="Z57:Z58"/>
    <mergeCell ref="AA57:AA58"/>
    <mergeCell ref="AB57:AB58"/>
    <mergeCell ref="S58:T58"/>
    <mergeCell ref="U58:V58"/>
    <mergeCell ref="W57:X58"/>
    <mergeCell ref="Y53:Y54"/>
    <mergeCell ref="Z53:Z54"/>
    <mergeCell ref="AA53:AA54"/>
    <mergeCell ref="AB53:AB54"/>
    <mergeCell ref="U54:V54"/>
    <mergeCell ref="W54:X54"/>
    <mergeCell ref="Q52:R52"/>
    <mergeCell ref="S52:T52"/>
    <mergeCell ref="U52:V52"/>
    <mergeCell ref="W52:X52"/>
    <mergeCell ref="Q53:R54"/>
    <mergeCell ref="U53:V53"/>
    <mergeCell ref="W53:X53"/>
    <mergeCell ref="S53:T54"/>
    <mergeCell ref="S49:T49"/>
    <mergeCell ref="U49:V49"/>
    <mergeCell ref="S50:T50"/>
    <mergeCell ref="U50:V50"/>
    <mergeCell ref="AA49:AA50"/>
    <mergeCell ref="AB49:AB50"/>
    <mergeCell ref="Z49:Z50"/>
    <mergeCell ref="Y49:Y50"/>
    <mergeCell ref="G53:H53"/>
    <mergeCell ref="I53:J53"/>
    <mergeCell ref="K53:K54"/>
    <mergeCell ref="L53:L54"/>
    <mergeCell ref="M53:M54"/>
    <mergeCell ref="N53:N54"/>
    <mergeCell ref="G54:H54"/>
    <mergeCell ref="I54:J54"/>
    <mergeCell ref="I49:J50"/>
    <mergeCell ref="C52:D52"/>
    <mergeCell ref="E52:F52"/>
    <mergeCell ref="G52:H52"/>
    <mergeCell ref="I52:J52"/>
    <mergeCell ref="C53:D54"/>
    <mergeCell ref="E53:F54"/>
    <mergeCell ref="E49:F49"/>
    <mergeCell ref="G49:H49"/>
    <mergeCell ref="E50:F50"/>
    <mergeCell ref="Q49:R50"/>
    <mergeCell ref="A41:E41"/>
    <mergeCell ref="A42:E42"/>
    <mergeCell ref="B38:F39"/>
    <mergeCell ref="J35:L35"/>
    <mergeCell ref="B36:F37"/>
    <mergeCell ref="J36:L36"/>
    <mergeCell ref="G46:H46"/>
    <mergeCell ref="I46:J46"/>
    <mergeCell ref="C45:D46"/>
    <mergeCell ref="G31:I31"/>
    <mergeCell ref="J31:L31"/>
    <mergeCell ref="G33:I33"/>
    <mergeCell ref="J33:L33"/>
    <mergeCell ref="G34:I34"/>
    <mergeCell ref="B30:F31"/>
    <mergeCell ref="B32:F33"/>
    <mergeCell ref="G32:I32"/>
    <mergeCell ref="J32:L32"/>
    <mergeCell ref="B34:F35"/>
    <mergeCell ref="J34:L34"/>
    <mergeCell ref="G35:I35"/>
    <mergeCell ref="G30:I30"/>
    <mergeCell ref="J30:L30"/>
    <mergeCell ref="AF24:AF25"/>
    <mergeCell ref="AG24:AH25"/>
    <mergeCell ref="J25:L25"/>
    <mergeCell ref="M25:O25"/>
    <mergeCell ref="M24:O24"/>
    <mergeCell ref="P24:R24"/>
    <mergeCell ref="V25:X25"/>
    <mergeCell ref="M23:O23"/>
    <mergeCell ref="P23:R23"/>
    <mergeCell ref="S23:U23"/>
    <mergeCell ref="V23:X23"/>
    <mergeCell ref="AB23:AD23"/>
    <mergeCell ref="Y23:AA23"/>
    <mergeCell ref="M28:O29"/>
    <mergeCell ref="J23:L23"/>
    <mergeCell ref="B24:F25"/>
    <mergeCell ref="G24:I25"/>
    <mergeCell ref="J24:L24"/>
    <mergeCell ref="AB31:AD31"/>
    <mergeCell ref="M30:O30"/>
    <mergeCell ref="S30:U30"/>
    <mergeCell ref="P28:R28"/>
    <mergeCell ref="S29:U29"/>
    <mergeCell ref="M33:O33"/>
    <mergeCell ref="P33:R33"/>
    <mergeCell ref="V32:X32"/>
    <mergeCell ref="M32:O32"/>
    <mergeCell ref="P32:R32"/>
    <mergeCell ref="M31:O31"/>
    <mergeCell ref="S31:U31"/>
    <mergeCell ref="V31:X31"/>
    <mergeCell ref="Y33:AA33"/>
    <mergeCell ref="Y34:AA34"/>
    <mergeCell ref="Y35:AA35"/>
    <mergeCell ref="S34:U34"/>
    <mergeCell ref="V33:X33"/>
    <mergeCell ref="S32:U33"/>
    <mergeCell ref="M34:O34"/>
    <mergeCell ref="P34:R34"/>
    <mergeCell ref="AB35:AD35"/>
    <mergeCell ref="V34:X35"/>
    <mergeCell ref="M35:O35"/>
    <mergeCell ref="P35:R35"/>
    <mergeCell ref="S35:U35"/>
    <mergeCell ref="Y9:AA9"/>
    <mergeCell ref="S11:U11"/>
    <mergeCell ref="Y10:AA10"/>
    <mergeCell ref="AG5:AH6"/>
    <mergeCell ref="AF7:AF8"/>
    <mergeCell ref="S7:U7"/>
    <mergeCell ref="V6:X6"/>
    <mergeCell ref="Y11:AA11"/>
    <mergeCell ref="Y12:AA12"/>
    <mergeCell ref="P5:R5"/>
    <mergeCell ref="M15:O15"/>
    <mergeCell ref="V14:X14"/>
    <mergeCell ref="S12:U12"/>
    <mergeCell ref="P7:R7"/>
    <mergeCell ref="Y5:AA5"/>
    <mergeCell ref="Y6:AA6"/>
    <mergeCell ref="Y7:AA7"/>
    <mergeCell ref="Y8:AA8"/>
    <mergeCell ref="P16:R16"/>
    <mergeCell ref="S16:U16"/>
    <mergeCell ref="V29:X29"/>
    <mergeCell ref="V30:X30"/>
    <mergeCell ref="V11:X11"/>
    <mergeCell ref="AE17:AE18"/>
    <mergeCell ref="S13:U14"/>
    <mergeCell ref="V28:X28"/>
    <mergeCell ref="S24:U24"/>
    <mergeCell ref="V24:X24"/>
    <mergeCell ref="AF17:AF18"/>
    <mergeCell ref="AG17:AH18"/>
    <mergeCell ref="AG15:AH16"/>
    <mergeCell ref="AE30:AE31"/>
    <mergeCell ref="Y30:AA30"/>
    <mergeCell ref="Y31:AA31"/>
    <mergeCell ref="AG23:AH23"/>
    <mergeCell ref="AB24:AD24"/>
    <mergeCell ref="AE24:AE25"/>
    <mergeCell ref="Y15:AA15"/>
    <mergeCell ref="S4:U4"/>
    <mergeCell ref="P4:R4"/>
    <mergeCell ref="S5:U5"/>
    <mergeCell ref="S10:U10"/>
    <mergeCell ref="V10:X10"/>
    <mergeCell ref="P10:R10"/>
    <mergeCell ref="S6:U6"/>
    <mergeCell ref="V4:X4"/>
    <mergeCell ref="V5:X5"/>
    <mergeCell ref="P8:R8"/>
    <mergeCell ref="E45:F46"/>
    <mergeCell ref="Y4:AA4"/>
    <mergeCell ref="Y17:AA18"/>
    <mergeCell ref="P30:R31"/>
    <mergeCell ref="Y32:AA32"/>
    <mergeCell ref="V27:X27"/>
    <mergeCell ref="P6:R6"/>
    <mergeCell ref="G44:H44"/>
    <mergeCell ref="I44:J44"/>
    <mergeCell ref="M36:O36"/>
    <mergeCell ref="C44:D44"/>
    <mergeCell ref="E44:F44"/>
    <mergeCell ref="G45:H45"/>
    <mergeCell ref="I45:J45"/>
    <mergeCell ref="W47:X47"/>
    <mergeCell ref="Y47:Y48"/>
    <mergeCell ref="I47:J47"/>
    <mergeCell ref="E48:F48"/>
    <mergeCell ref="C47:D48"/>
    <mergeCell ref="Q44:R44"/>
    <mergeCell ref="Z47:Z48"/>
    <mergeCell ref="AA47:AA48"/>
    <mergeCell ref="AB47:AB48"/>
    <mergeCell ref="W48:X48"/>
    <mergeCell ref="W45:X45"/>
    <mergeCell ref="Y45:Y46"/>
    <mergeCell ref="Z45:Z46"/>
    <mergeCell ref="AA45:AA46"/>
    <mergeCell ref="AB45:AB46"/>
    <mergeCell ref="W46:X46"/>
    <mergeCell ref="W44:X44"/>
    <mergeCell ref="M38:O38"/>
    <mergeCell ref="P38:R38"/>
    <mergeCell ref="V39:X39"/>
    <mergeCell ref="V37:X37"/>
    <mergeCell ref="V38:X38"/>
    <mergeCell ref="S44:T44"/>
    <mergeCell ref="U44:V44"/>
    <mergeCell ref="V36:X36"/>
    <mergeCell ref="G37:I37"/>
    <mergeCell ref="J37:L37"/>
    <mergeCell ref="M37:O37"/>
    <mergeCell ref="G39:I39"/>
    <mergeCell ref="J39:L39"/>
    <mergeCell ref="M39:O39"/>
    <mergeCell ref="P39:R39"/>
    <mergeCell ref="G38:I38"/>
    <mergeCell ref="J38:L38"/>
    <mergeCell ref="S39:U39"/>
    <mergeCell ref="S38:U38"/>
    <mergeCell ref="G36:I36"/>
    <mergeCell ref="P37:R37"/>
    <mergeCell ref="S37:U37"/>
    <mergeCell ref="S36:U36"/>
    <mergeCell ref="P36:R36"/>
    <mergeCell ref="C49:D50"/>
    <mergeCell ref="K45:K46"/>
    <mergeCell ref="L45:L46"/>
    <mergeCell ref="K47:K48"/>
    <mergeCell ref="L47:L48"/>
    <mergeCell ref="K49:K50"/>
    <mergeCell ref="G50:H50"/>
    <mergeCell ref="E47:F47"/>
    <mergeCell ref="I48:J48"/>
    <mergeCell ref="G47:H48"/>
    <mergeCell ref="Q45:R46"/>
    <mergeCell ref="U45:V45"/>
    <mergeCell ref="U46:V46"/>
    <mergeCell ref="S45:T46"/>
    <mergeCell ref="L57:L58"/>
    <mergeCell ref="M57:M58"/>
    <mergeCell ref="N57:N58"/>
    <mergeCell ref="Q47:R48"/>
    <mergeCell ref="S47:T47"/>
    <mergeCell ref="S48:T48"/>
    <mergeCell ref="E58:F58"/>
    <mergeCell ref="G58:H58"/>
    <mergeCell ref="C55:D56"/>
    <mergeCell ref="E55:F55"/>
    <mergeCell ref="I55:J55"/>
    <mergeCell ref="K55:K56"/>
    <mergeCell ref="G55:H56"/>
    <mergeCell ref="K61:K62"/>
    <mergeCell ref="E61:F62"/>
    <mergeCell ref="I56:J56"/>
    <mergeCell ref="C57:D58"/>
    <mergeCell ref="E57:F57"/>
    <mergeCell ref="G57:H57"/>
    <mergeCell ref="K57:K58"/>
    <mergeCell ref="I57:J58"/>
    <mergeCell ref="E56:F56"/>
    <mergeCell ref="C60:D60"/>
    <mergeCell ref="E60:F60"/>
    <mergeCell ref="G60:H60"/>
    <mergeCell ref="I60:J60"/>
    <mergeCell ref="C61:D62"/>
    <mergeCell ref="G61:H61"/>
    <mergeCell ref="I61:J61"/>
    <mergeCell ref="C63:D64"/>
    <mergeCell ref="E63:F63"/>
    <mergeCell ref="I63:J63"/>
    <mergeCell ref="K63:K64"/>
    <mergeCell ref="L63:L64"/>
    <mergeCell ref="M63:M64"/>
    <mergeCell ref="E64:F64"/>
    <mergeCell ref="I64:J64"/>
    <mergeCell ref="G63:H64"/>
    <mergeCell ref="N65:N66"/>
    <mergeCell ref="E66:F66"/>
    <mergeCell ref="G66:H66"/>
    <mergeCell ref="I65:J66"/>
    <mergeCell ref="L61:L62"/>
    <mergeCell ref="M61:M62"/>
    <mergeCell ref="N61:N62"/>
    <mergeCell ref="G62:H62"/>
    <mergeCell ref="I62:J62"/>
    <mergeCell ref="N63:N64"/>
    <mergeCell ref="C65:D66"/>
    <mergeCell ref="E65:F65"/>
    <mergeCell ref="G65:H65"/>
    <mergeCell ref="K65:K66"/>
    <mergeCell ref="L65:L66"/>
    <mergeCell ref="M65:M66"/>
    <mergeCell ref="U61:V61"/>
    <mergeCell ref="W61:X61"/>
    <mergeCell ref="S61:T62"/>
    <mergeCell ref="Q63:R64"/>
    <mergeCell ref="S63:T63"/>
    <mergeCell ref="W63:X63"/>
    <mergeCell ref="Y63:Y64"/>
    <mergeCell ref="Z63:Z64"/>
    <mergeCell ref="AA63:AA64"/>
    <mergeCell ref="S64:T64"/>
    <mergeCell ref="W64:X64"/>
    <mergeCell ref="U63:V64"/>
    <mergeCell ref="AB65:AB66"/>
    <mergeCell ref="S66:T66"/>
    <mergeCell ref="U66:V66"/>
    <mergeCell ref="AA61:AA62"/>
    <mergeCell ref="AB61:AB62"/>
    <mergeCell ref="U62:V62"/>
    <mergeCell ref="W62:X62"/>
    <mergeCell ref="AB63:AB64"/>
    <mergeCell ref="Y61:Y62"/>
    <mergeCell ref="Z61:Z62"/>
    <mergeCell ref="Q65:R66"/>
    <mergeCell ref="S65:T65"/>
    <mergeCell ref="U65:V65"/>
    <mergeCell ref="Y65:Y66"/>
    <mergeCell ref="Z65:Z66"/>
    <mergeCell ref="AA65:AA66"/>
    <mergeCell ref="W65:X66"/>
  </mergeCells>
  <printOptions horizontalCentered="1" verticalCentered="1"/>
  <pageMargins left="0" right="0" top="0" bottom="0" header="0" footer="0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8"/>
  <sheetViews>
    <sheetView zoomScale="90" zoomScaleNormal="90" zoomScalePageLayoutView="0" workbookViewId="0" topLeftCell="A1">
      <selection activeCell="A1" sqref="A1:J1"/>
    </sheetView>
  </sheetViews>
  <sheetFormatPr defaultColWidth="13.00390625" defaultRowHeight="13.5"/>
  <cols>
    <col min="1" max="1" width="10.625" style="3" customWidth="1"/>
    <col min="2" max="2" width="17.125" style="3" bestFit="1" customWidth="1"/>
    <col min="3" max="3" width="6.875" style="3" customWidth="1"/>
    <col min="4" max="4" width="3.625" style="14" customWidth="1"/>
    <col min="5" max="7" width="3.625" style="3" customWidth="1"/>
    <col min="8" max="8" width="3.625" style="14" customWidth="1"/>
    <col min="9" max="9" width="6.875" style="3" customWidth="1"/>
    <col min="10" max="10" width="17.125" style="3" bestFit="1" customWidth="1"/>
    <col min="11" max="11" width="9.50390625" style="3" customWidth="1"/>
    <col min="12" max="18" width="9.50390625" style="2" customWidth="1"/>
    <col min="19" max="16384" width="13.00390625" style="2" customWidth="1"/>
  </cols>
  <sheetData>
    <row r="1" spans="1:10" ht="17.25" customHeight="1">
      <c r="A1" s="587" t="s">
        <v>52</v>
      </c>
      <c r="B1" s="587"/>
      <c r="C1" s="587"/>
      <c r="D1" s="587"/>
      <c r="E1" s="587"/>
      <c r="F1" s="587"/>
      <c r="G1" s="587"/>
      <c r="H1" s="587"/>
      <c r="I1" s="587"/>
      <c r="J1" s="587"/>
    </row>
    <row r="2" spans="1:10" ht="17.2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1" ht="17.25">
      <c r="A3" s="588" t="s">
        <v>2</v>
      </c>
      <c r="B3" s="588"/>
      <c r="C3" s="588"/>
      <c r="D3" s="588"/>
      <c r="E3" s="588"/>
      <c r="F3" s="588"/>
      <c r="G3" s="588"/>
      <c r="H3" s="588"/>
      <c r="I3" s="588"/>
      <c r="J3" s="588"/>
      <c r="K3" s="1"/>
    </row>
    <row r="4" spans="1:11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" ht="16.5" customHeight="1">
      <c r="A5" s="6" t="s">
        <v>335</v>
      </c>
      <c r="B5" s="13"/>
    </row>
    <row r="6" ht="13.5" customHeight="1"/>
    <row r="7" spans="1:9" ht="16.5" customHeight="1">
      <c r="A7" s="3" t="s">
        <v>343</v>
      </c>
      <c r="C7" s="14"/>
      <c r="E7" s="14">
        <v>28</v>
      </c>
      <c r="F7" s="14"/>
      <c r="G7" s="14">
        <v>16</v>
      </c>
      <c r="I7" s="14"/>
    </row>
    <row r="8" spans="1:10" ht="13.5" customHeight="1">
      <c r="A8" s="559" t="s">
        <v>336</v>
      </c>
      <c r="B8" s="559" t="s">
        <v>338</v>
      </c>
      <c r="C8" s="559">
        <f>SUM(E7:E10)</f>
        <v>93</v>
      </c>
      <c r="D8" s="559" t="s">
        <v>30</v>
      </c>
      <c r="E8" s="5">
        <v>23</v>
      </c>
      <c r="F8" s="5"/>
      <c r="G8" s="5">
        <v>18</v>
      </c>
      <c r="H8" s="559" t="s">
        <v>31</v>
      </c>
      <c r="I8" s="559">
        <f>SUM(G7:G10)</f>
        <v>54</v>
      </c>
      <c r="J8" s="559" t="s">
        <v>339</v>
      </c>
    </row>
    <row r="9" spans="1:10" ht="13.5" customHeight="1">
      <c r="A9" s="559"/>
      <c r="B9" s="559"/>
      <c r="C9" s="559"/>
      <c r="D9" s="559"/>
      <c r="E9" s="5">
        <v>20</v>
      </c>
      <c r="F9" s="5"/>
      <c r="G9" s="5">
        <v>11</v>
      </c>
      <c r="H9" s="559"/>
      <c r="I9" s="559"/>
      <c r="J9" s="559"/>
    </row>
    <row r="10" spans="1:10" ht="13.5" customHeight="1">
      <c r="A10" s="5"/>
      <c r="B10" s="5"/>
      <c r="C10" s="5"/>
      <c r="D10" s="5"/>
      <c r="E10" s="5">
        <v>22</v>
      </c>
      <c r="F10" s="5"/>
      <c r="G10" s="5">
        <v>9</v>
      </c>
      <c r="H10" s="5"/>
      <c r="I10" s="5"/>
      <c r="J10" s="5"/>
    </row>
    <row r="11" spans="1:10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9" ht="16.5" customHeight="1">
      <c r="A12" s="3" t="s">
        <v>344</v>
      </c>
      <c r="C12" s="14"/>
      <c r="E12" s="14">
        <v>14</v>
      </c>
      <c r="F12" s="14"/>
      <c r="G12" s="14">
        <v>25</v>
      </c>
      <c r="I12" s="14"/>
    </row>
    <row r="13" spans="1:10" ht="13.5" customHeight="1">
      <c r="A13" s="559" t="s">
        <v>337</v>
      </c>
      <c r="B13" s="559" t="s">
        <v>340</v>
      </c>
      <c r="C13" s="559">
        <f>SUM(E12:E15)</f>
        <v>54</v>
      </c>
      <c r="D13" s="559" t="s">
        <v>12</v>
      </c>
      <c r="E13" s="5">
        <v>14</v>
      </c>
      <c r="F13" s="5"/>
      <c r="G13" s="5">
        <v>27</v>
      </c>
      <c r="H13" s="559" t="s">
        <v>13</v>
      </c>
      <c r="I13" s="559">
        <f>SUM(G12:G15)</f>
        <v>73</v>
      </c>
      <c r="J13" s="559" t="s">
        <v>262</v>
      </c>
    </row>
    <row r="14" spans="1:10" ht="13.5" customHeight="1">
      <c r="A14" s="559"/>
      <c r="B14" s="559"/>
      <c r="C14" s="559"/>
      <c r="D14" s="559"/>
      <c r="E14" s="5">
        <v>5</v>
      </c>
      <c r="F14" s="5"/>
      <c r="G14" s="5">
        <v>11</v>
      </c>
      <c r="H14" s="559"/>
      <c r="I14" s="559"/>
      <c r="J14" s="559"/>
    </row>
    <row r="15" spans="1:10" ht="13.5" customHeight="1">
      <c r="A15" s="5"/>
      <c r="B15" s="5"/>
      <c r="C15" s="5"/>
      <c r="D15" s="5"/>
      <c r="E15" s="5">
        <v>21</v>
      </c>
      <c r="F15" s="5"/>
      <c r="G15" s="5">
        <v>10</v>
      </c>
      <c r="H15" s="5"/>
      <c r="I15" s="5"/>
      <c r="J15" s="5"/>
    </row>
    <row r="16" spans="1:9" ht="13.5" customHeight="1">
      <c r="A16" s="14"/>
      <c r="C16" s="14"/>
      <c r="E16" s="14"/>
      <c r="F16" s="14"/>
      <c r="G16" s="14"/>
      <c r="I16" s="14"/>
    </row>
    <row r="17" spans="1:9" ht="16.5" customHeight="1">
      <c r="A17" s="3" t="s">
        <v>345</v>
      </c>
      <c r="C17" s="14"/>
      <c r="E17" s="14">
        <v>20</v>
      </c>
      <c r="F17" s="14"/>
      <c r="G17" s="14">
        <v>13</v>
      </c>
      <c r="I17" s="14"/>
    </row>
    <row r="18" spans="1:10" ht="13.5" customHeight="1">
      <c r="A18" s="559" t="s">
        <v>341</v>
      </c>
      <c r="B18" s="559" t="s">
        <v>342</v>
      </c>
      <c r="C18" s="559">
        <f>SUM(E17:E20)</f>
        <v>57</v>
      </c>
      <c r="D18" s="559" t="s">
        <v>30</v>
      </c>
      <c r="E18" s="5">
        <v>15</v>
      </c>
      <c r="F18" s="5"/>
      <c r="G18" s="5">
        <v>23</v>
      </c>
      <c r="H18" s="559" t="s">
        <v>32</v>
      </c>
      <c r="I18" s="559">
        <f>SUM(G17:G20)</f>
        <v>82</v>
      </c>
      <c r="J18" s="559" t="s">
        <v>3</v>
      </c>
    </row>
    <row r="19" spans="1:10" ht="13.5" customHeight="1">
      <c r="A19" s="559"/>
      <c r="B19" s="559"/>
      <c r="C19" s="559"/>
      <c r="D19" s="559"/>
      <c r="E19" s="5">
        <v>4</v>
      </c>
      <c r="F19" s="5"/>
      <c r="G19" s="5">
        <v>26</v>
      </c>
      <c r="H19" s="559"/>
      <c r="I19" s="559"/>
      <c r="J19" s="559"/>
    </row>
    <row r="20" spans="1:10" ht="13.5" customHeight="1">
      <c r="A20" s="5"/>
      <c r="B20" s="5"/>
      <c r="C20" s="5"/>
      <c r="D20" s="5"/>
      <c r="E20" s="5">
        <v>18</v>
      </c>
      <c r="F20" s="5"/>
      <c r="G20" s="5">
        <v>20</v>
      </c>
      <c r="H20" s="5"/>
      <c r="I20" s="5"/>
      <c r="J20" s="5"/>
    </row>
    <row r="21" spans="1:10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9" ht="13.5" customHeight="1">
      <c r="A22" s="14"/>
      <c r="C22" s="14"/>
      <c r="E22" s="14"/>
      <c r="G22" s="14"/>
      <c r="I22" s="14"/>
    </row>
    <row r="23" spans="1:2" ht="16.5" customHeight="1">
      <c r="A23" s="6" t="s">
        <v>346</v>
      </c>
      <c r="B23" s="13"/>
    </row>
    <row r="24" ht="13.5" customHeight="1"/>
    <row r="25" spans="1:9" ht="16.5" customHeight="1">
      <c r="A25" s="3" t="s">
        <v>343</v>
      </c>
      <c r="C25" s="14"/>
      <c r="E25" s="14">
        <v>18</v>
      </c>
      <c r="F25" s="14"/>
      <c r="G25" s="14">
        <v>12</v>
      </c>
      <c r="I25" s="14"/>
    </row>
    <row r="26" spans="1:10" ht="13.5" customHeight="1">
      <c r="A26" s="559" t="s">
        <v>347</v>
      </c>
      <c r="B26" s="559" t="s">
        <v>250</v>
      </c>
      <c r="C26" s="559">
        <f>SUM(E25:E29)</f>
        <v>76</v>
      </c>
      <c r="D26" s="559" t="s">
        <v>12</v>
      </c>
      <c r="E26" s="5">
        <v>15</v>
      </c>
      <c r="F26" s="5"/>
      <c r="G26" s="5">
        <v>18</v>
      </c>
      <c r="H26" s="559" t="s">
        <v>13</v>
      </c>
      <c r="I26" s="559">
        <f>SUM(G25:G29)</f>
        <v>82</v>
      </c>
      <c r="J26" s="559" t="s">
        <v>355</v>
      </c>
    </row>
    <row r="27" spans="1:10" ht="13.5" customHeight="1">
      <c r="A27" s="559"/>
      <c r="B27" s="559"/>
      <c r="C27" s="559"/>
      <c r="D27" s="559"/>
      <c r="E27" s="5">
        <v>14</v>
      </c>
      <c r="F27" s="5"/>
      <c r="G27" s="5">
        <v>26</v>
      </c>
      <c r="H27" s="559"/>
      <c r="I27" s="559"/>
      <c r="J27" s="559"/>
    </row>
    <row r="28" spans="1:10" ht="13.5" customHeight="1">
      <c r="A28" s="5"/>
      <c r="B28" s="5"/>
      <c r="C28" s="5"/>
      <c r="D28" s="5"/>
      <c r="E28" s="5">
        <v>20</v>
      </c>
      <c r="F28" s="5"/>
      <c r="G28" s="5">
        <v>11</v>
      </c>
      <c r="H28" s="5"/>
      <c r="I28" s="5"/>
      <c r="J28" s="5"/>
    </row>
    <row r="29" spans="1:10" ht="13.5" customHeight="1">
      <c r="A29" s="5"/>
      <c r="B29" s="5"/>
      <c r="C29" s="5"/>
      <c r="D29" s="5"/>
      <c r="E29" s="5">
        <v>9</v>
      </c>
      <c r="F29" s="5"/>
      <c r="G29" s="5">
        <v>15</v>
      </c>
      <c r="H29" s="5"/>
      <c r="I29" s="5"/>
      <c r="J29" s="5"/>
    </row>
    <row r="30" spans="1:10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6.5" customHeight="1">
      <c r="A31" s="3" t="s">
        <v>359</v>
      </c>
      <c r="C31" s="14"/>
      <c r="E31" s="14">
        <v>11</v>
      </c>
      <c r="F31" s="14"/>
      <c r="G31" s="14">
        <v>28</v>
      </c>
      <c r="I31" s="14"/>
      <c r="J31" s="5"/>
    </row>
    <row r="32" spans="1:10" ht="13.5" customHeight="1">
      <c r="A32" s="559" t="s">
        <v>348</v>
      </c>
      <c r="B32" s="559" t="s">
        <v>354</v>
      </c>
      <c r="C32" s="559">
        <f>SUM(E31:E34)</f>
        <v>40</v>
      </c>
      <c r="D32" s="559" t="s">
        <v>12</v>
      </c>
      <c r="E32" s="5">
        <v>5</v>
      </c>
      <c r="F32" s="5"/>
      <c r="G32" s="5">
        <v>14</v>
      </c>
      <c r="H32" s="559" t="s">
        <v>13</v>
      </c>
      <c r="I32" s="559">
        <f>SUM(G31:G34)</f>
        <v>71</v>
      </c>
      <c r="J32" s="559" t="s">
        <v>356</v>
      </c>
    </row>
    <row r="33" spans="1:10" ht="13.5" customHeight="1">
      <c r="A33" s="559"/>
      <c r="B33" s="559"/>
      <c r="C33" s="559"/>
      <c r="D33" s="559"/>
      <c r="E33" s="5">
        <v>10</v>
      </c>
      <c r="F33" s="5"/>
      <c r="G33" s="5">
        <v>20</v>
      </c>
      <c r="H33" s="559"/>
      <c r="I33" s="559"/>
      <c r="J33" s="559"/>
    </row>
    <row r="34" spans="1:10" ht="13.5" customHeight="1">
      <c r="A34" s="5"/>
      <c r="B34" s="5"/>
      <c r="C34" s="5"/>
      <c r="D34" s="5"/>
      <c r="E34" s="5">
        <v>14</v>
      </c>
      <c r="F34" s="5"/>
      <c r="G34" s="5">
        <v>9</v>
      </c>
      <c r="H34" s="5"/>
      <c r="I34" s="5"/>
      <c r="J34" s="5"/>
    </row>
    <row r="35" spans="1:9" ht="13.5" customHeight="1">
      <c r="A35" s="14"/>
      <c r="C35" s="14"/>
      <c r="E35" s="14"/>
      <c r="F35" s="14"/>
      <c r="G35" s="14"/>
      <c r="I35" s="14"/>
    </row>
    <row r="36" spans="1:9" ht="16.5" customHeight="1">
      <c r="A36" s="3" t="s">
        <v>360</v>
      </c>
      <c r="C36" s="14"/>
      <c r="E36" s="14">
        <v>16</v>
      </c>
      <c r="F36" s="14"/>
      <c r="G36" s="14">
        <v>25</v>
      </c>
      <c r="I36" s="14"/>
    </row>
    <row r="37" spans="1:10" ht="13.5" customHeight="1">
      <c r="A37" s="559" t="s">
        <v>349</v>
      </c>
      <c r="B37" s="559" t="s">
        <v>357</v>
      </c>
      <c r="C37" s="559">
        <f>SUM(E36:E39)</f>
        <v>67</v>
      </c>
      <c r="D37" s="559" t="s">
        <v>12</v>
      </c>
      <c r="E37" s="5">
        <v>24</v>
      </c>
      <c r="F37" s="5"/>
      <c r="G37" s="5">
        <v>12</v>
      </c>
      <c r="H37" s="559" t="s">
        <v>13</v>
      </c>
      <c r="I37" s="559">
        <f>SUM(G36:G39)</f>
        <v>74</v>
      </c>
      <c r="J37" s="559" t="s">
        <v>358</v>
      </c>
    </row>
    <row r="38" spans="1:10" ht="13.5" customHeight="1">
      <c r="A38" s="559"/>
      <c r="B38" s="559"/>
      <c r="C38" s="559"/>
      <c r="D38" s="559"/>
      <c r="E38" s="5">
        <v>14</v>
      </c>
      <c r="F38" s="5"/>
      <c r="G38" s="5">
        <v>18</v>
      </c>
      <c r="H38" s="559"/>
      <c r="I38" s="559"/>
      <c r="J38" s="559"/>
    </row>
    <row r="39" spans="1:10" ht="13.5" customHeight="1">
      <c r="A39" s="5"/>
      <c r="B39" s="5"/>
      <c r="C39" s="5"/>
      <c r="D39" s="5"/>
      <c r="E39" s="5">
        <v>13</v>
      </c>
      <c r="F39" s="5"/>
      <c r="G39" s="5">
        <v>19</v>
      </c>
      <c r="H39" s="5"/>
      <c r="I39" s="5"/>
      <c r="J39" s="5"/>
    </row>
    <row r="40" spans="1:10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6.5" customHeight="1">
      <c r="A41" s="39" t="s">
        <v>8</v>
      </c>
      <c r="B41" s="5"/>
      <c r="C41" s="5"/>
      <c r="D41" s="5"/>
      <c r="E41" s="5">
        <v>16</v>
      </c>
      <c r="F41" s="5"/>
      <c r="G41" s="5">
        <v>14</v>
      </c>
      <c r="H41" s="5"/>
      <c r="I41" s="5"/>
      <c r="J41" s="5"/>
    </row>
    <row r="42" spans="1:10" ht="13.5" customHeight="1">
      <c r="A42" s="559" t="s">
        <v>353</v>
      </c>
      <c r="B42" s="559" t="s">
        <v>61</v>
      </c>
      <c r="C42" s="559">
        <f>SUM(E41:E44)</f>
        <v>96</v>
      </c>
      <c r="D42" s="559" t="s">
        <v>12</v>
      </c>
      <c r="E42" s="5">
        <v>20</v>
      </c>
      <c r="F42" s="5"/>
      <c r="G42" s="5">
        <v>26</v>
      </c>
      <c r="H42" s="559" t="s">
        <v>13</v>
      </c>
      <c r="I42" s="559">
        <f>SUM(G41:G44)</f>
        <v>58</v>
      </c>
      <c r="J42" s="559" t="s">
        <v>361</v>
      </c>
    </row>
    <row r="43" spans="1:10" ht="13.5" customHeight="1">
      <c r="A43" s="559"/>
      <c r="B43" s="559"/>
      <c r="C43" s="559"/>
      <c r="D43" s="559"/>
      <c r="E43" s="5">
        <v>36</v>
      </c>
      <c r="F43" s="14"/>
      <c r="G43" s="5">
        <v>11</v>
      </c>
      <c r="H43" s="559"/>
      <c r="I43" s="559"/>
      <c r="J43" s="559"/>
    </row>
    <row r="44" spans="1:10" ht="13.5" customHeight="1">
      <c r="A44" s="5"/>
      <c r="B44" s="5"/>
      <c r="C44" s="5"/>
      <c r="D44" s="5"/>
      <c r="E44" s="5">
        <v>24</v>
      </c>
      <c r="F44" s="14"/>
      <c r="G44" s="5">
        <v>7</v>
      </c>
      <c r="H44" s="5"/>
      <c r="I44" s="5"/>
      <c r="J44" s="5"/>
    </row>
    <row r="45" ht="13.5" customHeight="1"/>
    <row r="46" spans="1:9" ht="16.5" customHeight="1">
      <c r="A46" s="3" t="s">
        <v>8</v>
      </c>
      <c r="C46" s="14"/>
      <c r="E46" s="14">
        <v>19</v>
      </c>
      <c r="F46" s="14"/>
      <c r="G46" s="14">
        <v>19</v>
      </c>
      <c r="I46" s="14"/>
    </row>
    <row r="47" spans="1:10" ht="13.5" customHeight="1">
      <c r="A47" s="559" t="s">
        <v>350</v>
      </c>
      <c r="B47" s="559" t="s">
        <v>362</v>
      </c>
      <c r="C47" s="559">
        <f>SUM(E46:E49)</f>
        <v>70</v>
      </c>
      <c r="D47" s="559" t="s">
        <v>12</v>
      </c>
      <c r="E47" s="5">
        <v>19</v>
      </c>
      <c r="F47" s="5"/>
      <c r="G47" s="5">
        <v>18</v>
      </c>
      <c r="H47" s="559" t="s">
        <v>13</v>
      </c>
      <c r="I47" s="559">
        <f>SUM(G46:G49)</f>
        <v>68</v>
      </c>
      <c r="J47" s="559" t="s">
        <v>138</v>
      </c>
    </row>
    <row r="48" spans="1:10" ht="13.5" customHeight="1">
      <c r="A48" s="559"/>
      <c r="B48" s="559"/>
      <c r="C48" s="559"/>
      <c r="D48" s="559"/>
      <c r="E48" s="5">
        <v>19</v>
      </c>
      <c r="F48" s="5"/>
      <c r="G48" s="5">
        <v>18</v>
      </c>
      <c r="H48" s="559"/>
      <c r="I48" s="559"/>
      <c r="J48" s="559"/>
    </row>
    <row r="49" spans="1:9" ht="13.5" customHeight="1">
      <c r="A49" s="14"/>
      <c r="C49" s="14"/>
      <c r="E49" s="14">
        <v>13</v>
      </c>
      <c r="F49" s="5"/>
      <c r="G49" s="14">
        <v>13</v>
      </c>
      <c r="I49" s="14"/>
    </row>
    <row r="50" spans="1:9" ht="13.5" customHeight="1">
      <c r="A50" s="14"/>
      <c r="C50" s="14"/>
      <c r="E50" s="14"/>
      <c r="F50" s="14"/>
      <c r="G50" s="14"/>
      <c r="I50" s="14"/>
    </row>
    <row r="51" spans="1:9" ht="16.5" customHeight="1">
      <c r="A51" s="3" t="s">
        <v>8</v>
      </c>
      <c r="C51" s="14"/>
      <c r="E51" s="14">
        <v>13</v>
      </c>
      <c r="F51" s="14"/>
      <c r="G51" s="14">
        <v>14</v>
      </c>
      <c r="I51" s="14"/>
    </row>
    <row r="52" spans="1:10" ht="13.5" customHeight="1">
      <c r="A52" s="559" t="s">
        <v>351</v>
      </c>
      <c r="B52" s="559" t="s">
        <v>363</v>
      </c>
      <c r="C52" s="559">
        <f>SUM(E51:E54)</f>
        <v>79</v>
      </c>
      <c r="D52" s="559" t="s">
        <v>12</v>
      </c>
      <c r="E52" s="5">
        <v>19</v>
      </c>
      <c r="F52" s="5"/>
      <c r="G52" s="5">
        <v>13</v>
      </c>
      <c r="H52" s="559" t="s">
        <v>13</v>
      </c>
      <c r="I52" s="559">
        <f>SUM(G51:G54)</f>
        <v>59</v>
      </c>
      <c r="J52" s="559" t="s">
        <v>364</v>
      </c>
    </row>
    <row r="53" spans="1:10" ht="13.5" customHeight="1">
      <c r="A53" s="559"/>
      <c r="B53" s="559"/>
      <c r="C53" s="559"/>
      <c r="D53" s="559"/>
      <c r="E53" s="5">
        <v>25</v>
      </c>
      <c r="F53" s="5"/>
      <c r="G53" s="5">
        <v>4</v>
      </c>
      <c r="H53" s="559"/>
      <c r="I53" s="559"/>
      <c r="J53" s="559"/>
    </row>
    <row r="54" spans="1:9" ht="13.5" customHeight="1">
      <c r="A54" s="14"/>
      <c r="C54" s="14"/>
      <c r="E54" s="14">
        <v>22</v>
      </c>
      <c r="F54" s="5"/>
      <c r="G54" s="14">
        <v>28</v>
      </c>
      <c r="I54" s="14"/>
    </row>
    <row r="55" spans="1:7" ht="13.5" customHeight="1">
      <c r="A55" s="14"/>
      <c r="E55" s="14"/>
      <c r="F55" s="5"/>
      <c r="G55" s="14"/>
    </row>
    <row r="56" spans="1:9" ht="16.5" customHeight="1">
      <c r="A56" s="3" t="s">
        <v>8</v>
      </c>
      <c r="C56" s="14"/>
      <c r="E56" s="14">
        <v>25</v>
      </c>
      <c r="F56" s="5"/>
      <c r="G56" s="14">
        <v>7</v>
      </c>
      <c r="I56" s="14"/>
    </row>
    <row r="57" spans="1:10" ht="13.5" customHeight="1">
      <c r="A57" s="559" t="s">
        <v>352</v>
      </c>
      <c r="B57" s="559" t="s">
        <v>365</v>
      </c>
      <c r="C57" s="559">
        <f>SUM(E56:E59)</f>
        <v>95</v>
      </c>
      <c r="D57" s="559" t="s">
        <v>12</v>
      </c>
      <c r="E57" s="5">
        <v>18</v>
      </c>
      <c r="F57" s="5"/>
      <c r="G57" s="5">
        <v>8</v>
      </c>
      <c r="H57" s="559" t="s">
        <v>13</v>
      </c>
      <c r="I57" s="559">
        <f>SUM(G56:G59)</f>
        <v>35</v>
      </c>
      <c r="J57" s="559" t="s">
        <v>366</v>
      </c>
    </row>
    <row r="58" spans="1:10" ht="13.5" customHeight="1">
      <c r="A58" s="559"/>
      <c r="B58" s="559"/>
      <c r="C58" s="559"/>
      <c r="D58" s="559"/>
      <c r="E58" s="5">
        <v>28</v>
      </c>
      <c r="F58" s="14"/>
      <c r="G58" s="5">
        <v>12</v>
      </c>
      <c r="H58" s="559"/>
      <c r="I58" s="559"/>
      <c r="J58" s="559"/>
    </row>
    <row r="59" spans="1:10" ht="13.5" customHeight="1">
      <c r="A59" s="5"/>
      <c r="B59" s="5"/>
      <c r="C59" s="5"/>
      <c r="D59" s="5"/>
      <c r="E59" s="5">
        <v>24</v>
      </c>
      <c r="F59" s="14"/>
      <c r="G59" s="5">
        <v>8</v>
      </c>
      <c r="H59" s="5"/>
      <c r="I59" s="5"/>
      <c r="J59" s="5"/>
    </row>
    <row r="60" spans="1:9" ht="13.5" customHeight="1">
      <c r="A60" s="14"/>
      <c r="C60" s="14"/>
      <c r="E60" s="14"/>
      <c r="F60" s="14"/>
      <c r="G60" s="14"/>
      <c r="I60" s="14"/>
    </row>
    <row r="61" spans="3:9" ht="13.5" customHeight="1">
      <c r="C61" s="14"/>
      <c r="E61" s="14"/>
      <c r="F61" s="14"/>
      <c r="G61" s="14"/>
      <c r="I61" s="14"/>
    </row>
    <row r="62" spans="1:2" ht="16.5" customHeight="1">
      <c r="A62" s="6" t="s">
        <v>381</v>
      </c>
      <c r="B62" s="13"/>
    </row>
    <row r="63" spans="1:10" ht="12" customHeight="1">
      <c r="A63" s="5"/>
      <c r="B63" s="5"/>
      <c r="C63" s="5"/>
      <c r="D63" s="5"/>
      <c r="E63" s="5"/>
      <c r="F63" s="5"/>
      <c r="G63" s="5"/>
      <c r="H63" s="5"/>
      <c r="I63" s="5"/>
      <c r="J63" s="4"/>
    </row>
    <row r="64" spans="1:10" ht="16.5" customHeight="1">
      <c r="A64" s="39" t="s">
        <v>395</v>
      </c>
      <c r="B64" s="5"/>
      <c r="C64" s="14"/>
      <c r="E64" s="14">
        <v>26</v>
      </c>
      <c r="F64" s="14"/>
      <c r="G64" s="14">
        <v>15</v>
      </c>
      <c r="I64" s="14"/>
      <c r="J64" s="4"/>
    </row>
    <row r="65" spans="1:10" ht="13.5" customHeight="1">
      <c r="A65" s="559" t="s">
        <v>382</v>
      </c>
      <c r="B65" s="559" t="s">
        <v>386</v>
      </c>
      <c r="C65" s="559">
        <f>SUM(E64:E67)</f>
        <v>99</v>
      </c>
      <c r="D65" s="559" t="s">
        <v>12</v>
      </c>
      <c r="E65" s="5">
        <v>27</v>
      </c>
      <c r="F65" s="5"/>
      <c r="G65" s="5">
        <v>15</v>
      </c>
      <c r="H65" s="559" t="s">
        <v>13</v>
      </c>
      <c r="I65" s="559">
        <f>SUM(G64:G67)</f>
        <v>79</v>
      </c>
      <c r="J65" s="559" t="s">
        <v>387</v>
      </c>
    </row>
    <row r="66" spans="1:10" ht="13.5" customHeight="1">
      <c r="A66" s="559"/>
      <c r="B66" s="559"/>
      <c r="C66" s="559"/>
      <c r="D66" s="559"/>
      <c r="E66" s="5">
        <v>27</v>
      </c>
      <c r="F66" s="5"/>
      <c r="G66" s="5">
        <v>25</v>
      </c>
      <c r="H66" s="559"/>
      <c r="I66" s="559"/>
      <c r="J66" s="559"/>
    </row>
    <row r="67" spans="1:10" ht="13.5" customHeight="1">
      <c r="A67" s="5"/>
      <c r="B67" s="5"/>
      <c r="C67" s="5"/>
      <c r="D67" s="5"/>
      <c r="E67" s="5">
        <v>19</v>
      </c>
      <c r="F67" s="5"/>
      <c r="G67" s="5">
        <v>24</v>
      </c>
      <c r="H67" s="5"/>
      <c r="I67" s="5"/>
      <c r="J67" s="4"/>
    </row>
    <row r="68" spans="1:10" ht="13.5" customHeight="1">
      <c r="A68" s="5"/>
      <c r="B68" s="5"/>
      <c r="C68" s="5"/>
      <c r="D68" s="5"/>
      <c r="E68" s="5"/>
      <c r="F68" s="5"/>
      <c r="G68" s="5"/>
      <c r="H68" s="5"/>
      <c r="I68" s="5"/>
      <c r="J68" s="4"/>
    </row>
    <row r="69" spans="1:10" ht="16.5" customHeight="1">
      <c r="A69" s="3" t="s">
        <v>8</v>
      </c>
      <c r="C69" s="5"/>
      <c r="D69" s="5"/>
      <c r="E69" s="5">
        <v>19</v>
      </c>
      <c r="F69" s="5"/>
      <c r="G69" s="5">
        <v>33</v>
      </c>
      <c r="H69" s="5"/>
      <c r="I69" s="5"/>
      <c r="J69" s="4"/>
    </row>
    <row r="70" spans="1:10" ht="13.5" customHeight="1">
      <c r="A70" s="559" t="s">
        <v>383</v>
      </c>
      <c r="B70" s="559" t="s">
        <v>388</v>
      </c>
      <c r="C70" s="559">
        <f>SUM(E69:E72)</f>
        <v>91</v>
      </c>
      <c r="D70" s="559" t="s">
        <v>12</v>
      </c>
      <c r="E70" s="5">
        <v>19</v>
      </c>
      <c r="F70" s="5"/>
      <c r="G70" s="5">
        <v>21</v>
      </c>
      <c r="H70" s="559" t="s">
        <v>13</v>
      </c>
      <c r="I70" s="559">
        <f>SUM(G69:G72)</f>
        <v>105</v>
      </c>
      <c r="J70" s="559" t="s">
        <v>389</v>
      </c>
    </row>
    <row r="71" spans="1:10" ht="13.5" customHeight="1">
      <c r="A71" s="559"/>
      <c r="B71" s="559"/>
      <c r="C71" s="559"/>
      <c r="D71" s="559"/>
      <c r="E71" s="5">
        <v>30</v>
      </c>
      <c r="F71" s="14"/>
      <c r="G71" s="5">
        <v>25</v>
      </c>
      <c r="H71" s="559"/>
      <c r="I71" s="559"/>
      <c r="J71" s="559"/>
    </row>
    <row r="72" spans="1:9" ht="13.5" customHeight="1">
      <c r="A72" s="5"/>
      <c r="B72" s="5"/>
      <c r="C72" s="5"/>
      <c r="D72" s="5"/>
      <c r="E72" s="5">
        <v>23</v>
      </c>
      <c r="F72" s="14"/>
      <c r="G72" s="5">
        <v>26</v>
      </c>
      <c r="H72" s="5"/>
      <c r="I72" s="5"/>
    </row>
    <row r="73" spans="1:10" ht="13.5" customHeight="1">
      <c r="A73" s="14"/>
      <c r="J73" s="4"/>
    </row>
    <row r="74" spans="1:10" ht="16.5" customHeight="1">
      <c r="A74" s="3" t="s">
        <v>8</v>
      </c>
      <c r="C74" s="14"/>
      <c r="E74" s="14">
        <v>17</v>
      </c>
      <c r="F74" s="14"/>
      <c r="G74" s="14">
        <v>29</v>
      </c>
      <c r="I74" s="14"/>
      <c r="J74" s="4"/>
    </row>
    <row r="75" spans="1:10" ht="13.5" customHeight="1">
      <c r="A75" s="559" t="s">
        <v>384</v>
      </c>
      <c r="B75" s="559" t="s">
        <v>39</v>
      </c>
      <c r="C75" s="559">
        <f>SUM(E74:E77)</f>
        <v>76</v>
      </c>
      <c r="D75" s="559" t="s">
        <v>12</v>
      </c>
      <c r="E75" s="5">
        <v>19</v>
      </c>
      <c r="F75" s="5"/>
      <c r="G75" s="5">
        <v>27</v>
      </c>
      <c r="H75" s="559" t="s">
        <v>13</v>
      </c>
      <c r="I75" s="559">
        <f>SUM(G74:G77)</f>
        <v>97</v>
      </c>
      <c r="J75" s="559" t="s">
        <v>390</v>
      </c>
    </row>
    <row r="76" spans="1:13" ht="13.5" customHeight="1">
      <c r="A76" s="559"/>
      <c r="B76" s="559"/>
      <c r="C76" s="559"/>
      <c r="D76" s="559"/>
      <c r="E76" s="5">
        <v>19</v>
      </c>
      <c r="F76" s="5"/>
      <c r="G76" s="5">
        <v>18</v>
      </c>
      <c r="H76" s="559"/>
      <c r="I76" s="559"/>
      <c r="J76" s="559"/>
      <c r="M76" s="2" t="s">
        <v>38</v>
      </c>
    </row>
    <row r="77" spans="1:9" ht="13.5" customHeight="1">
      <c r="A77" s="5"/>
      <c r="B77" s="5"/>
      <c r="C77" s="14"/>
      <c r="E77" s="5">
        <v>21</v>
      </c>
      <c r="F77" s="5"/>
      <c r="G77" s="5">
        <v>23</v>
      </c>
      <c r="I77" s="14"/>
    </row>
    <row r="78" spans="1:10" ht="13.5" customHeight="1">
      <c r="A78" s="5"/>
      <c r="B78" s="5"/>
      <c r="C78" s="14"/>
      <c r="E78" s="14"/>
      <c r="F78" s="14"/>
      <c r="G78" s="14"/>
      <c r="I78" s="14"/>
      <c r="J78" s="4"/>
    </row>
    <row r="79" spans="1:10" ht="16.5" customHeight="1">
      <c r="A79" s="39" t="s">
        <v>8</v>
      </c>
      <c r="B79" s="5"/>
      <c r="C79" s="14"/>
      <c r="E79" s="14">
        <v>11</v>
      </c>
      <c r="F79" s="14"/>
      <c r="G79" s="14">
        <v>17</v>
      </c>
      <c r="I79" s="14"/>
      <c r="J79" s="4"/>
    </row>
    <row r="80" spans="1:10" ht="13.5" customHeight="1">
      <c r="A80" s="559" t="s">
        <v>351</v>
      </c>
      <c r="B80" s="559" t="s">
        <v>391</v>
      </c>
      <c r="C80" s="559">
        <f>SUM(E79:E82)</f>
        <v>47</v>
      </c>
      <c r="D80" s="559" t="s">
        <v>12</v>
      </c>
      <c r="E80" s="5">
        <v>10</v>
      </c>
      <c r="F80" s="5"/>
      <c r="G80" s="5">
        <v>15</v>
      </c>
      <c r="H80" s="559" t="s">
        <v>13</v>
      </c>
      <c r="I80" s="559">
        <f>SUM(G79:G82)</f>
        <v>59</v>
      </c>
      <c r="J80" s="559" t="s">
        <v>392</v>
      </c>
    </row>
    <row r="81" spans="1:10" ht="13.5" customHeight="1">
      <c r="A81" s="559"/>
      <c r="B81" s="559"/>
      <c r="C81" s="559"/>
      <c r="D81" s="559"/>
      <c r="E81" s="5">
        <v>13</v>
      </c>
      <c r="F81" s="5"/>
      <c r="G81" s="5">
        <v>8</v>
      </c>
      <c r="H81" s="559"/>
      <c r="I81" s="559"/>
      <c r="J81" s="559"/>
    </row>
    <row r="82" spans="1:10" ht="13.5" customHeight="1">
      <c r="A82" s="5"/>
      <c r="B82" s="5"/>
      <c r="C82" s="14"/>
      <c r="E82" s="5">
        <v>13</v>
      </c>
      <c r="F82" s="5"/>
      <c r="G82" s="5">
        <v>19</v>
      </c>
      <c r="I82" s="14"/>
      <c r="J82" s="5"/>
    </row>
    <row r="83" spans="5:7" ht="13.5" customHeight="1">
      <c r="E83" s="14"/>
      <c r="F83" s="5"/>
      <c r="G83" s="14"/>
    </row>
    <row r="84" spans="1:10" ht="16.5" customHeight="1">
      <c r="A84" s="39" t="s">
        <v>8</v>
      </c>
      <c r="B84" s="5"/>
      <c r="C84" s="14"/>
      <c r="E84" s="14">
        <v>8</v>
      </c>
      <c r="F84" s="5"/>
      <c r="G84" s="14">
        <v>24</v>
      </c>
      <c r="I84" s="14"/>
      <c r="J84" s="4"/>
    </row>
    <row r="85" spans="1:10" ht="13.5" customHeight="1">
      <c r="A85" s="559" t="s">
        <v>385</v>
      </c>
      <c r="B85" s="559" t="s">
        <v>393</v>
      </c>
      <c r="C85" s="559">
        <f>SUM(E84:E87)</f>
        <v>84</v>
      </c>
      <c r="D85" s="559" t="s">
        <v>12</v>
      </c>
      <c r="E85" s="5">
        <v>24</v>
      </c>
      <c r="F85" s="5"/>
      <c r="G85" s="5">
        <v>26</v>
      </c>
      <c r="H85" s="559" t="s">
        <v>13</v>
      </c>
      <c r="I85" s="559">
        <f>SUM(G84:G87)</f>
        <v>113</v>
      </c>
      <c r="J85" s="559" t="s">
        <v>35</v>
      </c>
    </row>
    <row r="86" spans="1:10" ht="13.5" customHeight="1">
      <c r="A86" s="559"/>
      <c r="B86" s="559"/>
      <c r="C86" s="559"/>
      <c r="D86" s="559"/>
      <c r="E86" s="5">
        <v>30</v>
      </c>
      <c r="F86" s="14"/>
      <c r="G86" s="5">
        <v>33</v>
      </c>
      <c r="H86" s="559"/>
      <c r="I86" s="559"/>
      <c r="J86" s="559"/>
    </row>
    <row r="87" spans="1:10" ht="13.5" customHeight="1">
      <c r="A87" s="5"/>
      <c r="B87" s="5"/>
      <c r="C87" s="5"/>
      <c r="D87" s="5"/>
      <c r="E87" s="5">
        <v>22</v>
      </c>
      <c r="F87" s="14"/>
      <c r="G87" s="5">
        <v>30</v>
      </c>
      <c r="H87" s="5"/>
      <c r="I87" s="5"/>
      <c r="J87" s="5"/>
    </row>
    <row r="88" spans="1:10" ht="13.5" customHeight="1">
      <c r="A88" s="5"/>
      <c r="B88" s="5"/>
      <c r="C88" s="5"/>
      <c r="D88" s="5"/>
      <c r="E88" s="5"/>
      <c r="F88" s="14"/>
      <c r="G88" s="5"/>
      <c r="H88" s="5"/>
      <c r="I88" s="5"/>
      <c r="J88" s="5"/>
    </row>
    <row r="89" ht="13.5" customHeight="1">
      <c r="J89" s="559"/>
    </row>
    <row r="90" spans="1:10" ht="16.5" customHeight="1">
      <c r="A90" s="6" t="s">
        <v>394</v>
      </c>
      <c r="J90" s="559"/>
    </row>
    <row r="91" ht="13.5" customHeight="1">
      <c r="J91" s="5"/>
    </row>
    <row r="92" spans="1:10" ht="16.5" customHeight="1">
      <c r="A92" s="3" t="s">
        <v>8</v>
      </c>
      <c r="C92" s="5"/>
      <c r="D92" s="5"/>
      <c r="E92" s="5">
        <v>28</v>
      </c>
      <c r="F92" s="5"/>
      <c r="G92" s="5">
        <v>22</v>
      </c>
      <c r="H92" s="5"/>
      <c r="I92" s="5"/>
      <c r="J92" s="4"/>
    </row>
    <row r="93" spans="1:10" ht="13.5" customHeight="1">
      <c r="A93" s="559" t="s">
        <v>396</v>
      </c>
      <c r="B93" s="559" t="s">
        <v>399</v>
      </c>
      <c r="C93" s="559">
        <f>SUM(E92:E95)</f>
        <v>106</v>
      </c>
      <c r="D93" s="559" t="s">
        <v>12</v>
      </c>
      <c r="E93" s="5">
        <v>28</v>
      </c>
      <c r="F93" s="5"/>
      <c r="G93" s="5">
        <v>16</v>
      </c>
      <c r="H93" s="559" t="s">
        <v>13</v>
      </c>
      <c r="I93" s="559">
        <f>SUM(G92:G95)</f>
        <v>92</v>
      </c>
      <c r="J93" s="559" t="s">
        <v>400</v>
      </c>
    </row>
    <row r="94" spans="1:10" ht="13.5" customHeight="1">
      <c r="A94" s="559"/>
      <c r="B94" s="559"/>
      <c r="C94" s="559"/>
      <c r="D94" s="559"/>
      <c r="E94" s="5">
        <v>28</v>
      </c>
      <c r="F94" s="14"/>
      <c r="G94" s="5">
        <v>23</v>
      </c>
      <c r="H94" s="559"/>
      <c r="I94" s="559"/>
      <c r="J94" s="559"/>
    </row>
    <row r="95" spans="1:9" ht="13.5" customHeight="1">
      <c r="A95" s="5"/>
      <c r="B95" s="5"/>
      <c r="C95" s="5"/>
      <c r="D95" s="5"/>
      <c r="E95" s="5">
        <v>22</v>
      </c>
      <c r="F95" s="14"/>
      <c r="G95" s="5">
        <v>31</v>
      </c>
      <c r="H95" s="5"/>
      <c r="I95" s="5"/>
    </row>
    <row r="96" spans="1:10" ht="13.5" customHeight="1">
      <c r="A96" s="14"/>
      <c r="J96" s="4"/>
    </row>
    <row r="97" spans="1:10" ht="16.5" customHeight="1">
      <c r="A97" s="3" t="s">
        <v>8</v>
      </c>
      <c r="C97" s="14"/>
      <c r="E97" s="14">
        <v>17</v>
      </c>
      <c r="F97" s="14"/>
      <c r="G97" s="14">
        <v>13</v>
      </c>
      <c r="I97" s="14"/>
      <c r="J97" s="4"/>
    </row>
    <row r="98" spans="1:10" ht="13.5" customHeight="1">
      <c r="A98" s="559" t="s">
        <v>382</v>
      </c>
      <c r="B98" s="559" t="s">
        <v>401</v>
      </c>
      <c r="C98" s="559">
        <f>SUM(E97:E100)</f>
        <v>69</v>
      </c>
      <c r="D98" s="559" t="s">
        <v>12</v>
      </c>
      <c r="E98" s="5">
        <v>14</v>
      </c>
      <c r="F98" s="5"/>
      <c r="G98" s="5">
        <v>13</v>
      </c>
      <c r="H98" s="559" t="s">
        <v>13</v>
      </c>
      <c r="I98" s="559">
        <f>SUM(G97:G100)</f>
        <v>42</v>
      </c>
      <c r="J98" s="559" t="s">
        <v>34</v>
      </c>
    </row>
    <row r="99" spans="1:10" ht="13.5" customHeight="1">
      <c r="A99" s="559"/>
      <c r="B99" s="559"/>
      <c r="C99" s="559"/>
      <c r="D99" s="559"/>
      <c r="E99" s="5">
        <v>24</v>
      </c>
      <c r="F99" s="5"/>
      <c r="G99" s="5">
        <v>5</v>
      </c>
      <c r="H99" s="559"/>
      <c r="I99" s="559"/>
      <c r="J99" s="559"/>
    </row>
    <row r="100" spans="1:9" ht="13.5" customHeight="1">
      <c r="A100" s="5"/>
      <c r="B100" s="5"/>
      <c r="C100" s="14"/>
      <c r="E100" s="5">
        <v>14</v>
      </c>
      <c r="F100" s="5"/>
      <c r="G100" s="5">
        <v>11</v>
      </c>
      <c r="I100" s="14"/>
    </row>
    <row r="101" spans="1:10" ht="13.5" customHeight="1">
      <c r="A101" s="5"/>
      <c r="B101" s="5"/>
      <c r="C101" s="14"/>
      <c r="E101" s="14"/>
      <c r="F101" s="14"/>
      <c r="G101" s="14"/>
      <c r="I101" s="14"/>
      <c r="J101" s="4"/>
    </row>
    <row r="102" spans="1:10" ht="16.5" customHeight="1">
      <c r="A102" s="39" t="s">
        <v>8</v>
      </c>
      <c r="B102" s="5"/>
      <c r="C102" s="14"/>
      <c r="E102" s="14">
        <v>19</v>
      </c>
      <c r="F102" s="14"/>
      <c r="G102" s="14">
        <v>13</v>
      </c>
      <c r="I102" s="14"/>
      <c r="J102" s="4"/>
    </row>
    <row r="103" spans="1:10" ht="13.5" customHeight="1">
      <c r="A103" s="559" t="s">
        <v>397</v>
      </c>
      <c r="B103" s="559" t="s">
        <v>402</v>
      </c>
      <c r="C103" s="559">
        <f>SUM(E102:E105)</f>
        <v>95</v>
      </c>
      <c r="D103" s="559" t="s">
        <v>12</v>
      </c>
      <c r="E103" s="5">
        <v>23</v>
      </c>
      <c r="F103" s="5"/>
      <c r="G103" s="5">
        <v>10</v>
      </c>
      <c r="H103" s="559" t="s">
        <v>13</v>
      </c>
      <c r="I103" s="559">
        <f>SUM(G102:G105)</f>
        <v>54</v>
      </c>
      <c r="J103" s="559" t="s">
        <v>361</v>
      </c>
    </row>
    <row r="104" spans="1:10" ht="13.5" customHeight="1">
      <c r="A104" s="559"/>
      <c r="B104" s="559"/>
      <c r="C104" s="559"/>
      <c r="D104" s="559"/>
      <c r="E104" s="5">
        <v>19</v>
      </c>
      <c r="F104" s="5"/>
      <c r="G104" s="5">
        <v>17</v>
      </c>
      <c r="H104" s="559"/>
      <c r="I104" s="559"/>
      <c r="J104" s="559"/>
    </row>
    <row r="105" spans="1:10" ht="13.5" customHeight="1">
      <c r="A105" s="5"/>
      <c r="B105" s="5"/>
      <c r="C105" s="14"/>
      <c r="E105" s="5">
        <v>34</v>
      </c>
      <c r="F105" s="5"/>
      <c r="G105" s="5">
        <v>14</v>
      </c>
      <c r="I105" s="14"/>
      <c r="J105" s="5"/>
    </row>
    <row r="106" spans="5:7" ht="13.5" customHeight="1">
      <c r="E106" s="14"/>
      <c r="F106" s="5"/>
      <c r="G106" s="14"/>
    </row>
    <row r="107" spans="1:10" ht="16.5" customHeight="1">
      <c r="A107" s="39" t="s">
        <v>8</v>
      </c>
      <c r="B107" s="5"/>
      <c r="C107" s="14"/>
      <c r="E107" s="14">
        <v>19</v>
      </c>
      <c r="F107" s="5"/>
      <c r="G107" s="14">
        <v>17</v>
      </c>
      <c r="I107" s="14"/>
      <c r="J107" s="4"/>
    </row>
    <row r="108" spans="1:10" ht="13.5" customHeight="1">
      <c r="A108" s="559" t="s">
        <v>398</v>
      </c>
      <c r="B108" s="559" t="s">
        <v>403</v>
      </c>
      <c r="C108" s="559">
        <f>SUM(E107:E110)</f>
        <v>91</v>
      </c>
      <c r="D108" s="559" t="s">
        <v>12</v>
      </c>
      <c r="E108" s="5">
        <v>25</v>
      </c>
      <c r="F108" s="5"/>
      <c r="G108" s="5">
        <v>4</v>
      </c>
      <c r="H108" s="559" t="s">
        <v>13</v>
      </c>
      <c r="I108" s="559">
        <f>SUM(G107:G110)</f>
        <v>53</v>
      </c>
      <c r="J108" s="559" t="s">
        <v>404</v>
      </c>
    </row>
    <row r="109" spans="1:10" ht="13.5" customHeight="1">
      <c r="A109" s="559"/>
      <c r="B109" s="559"/>
      <c r="C109" s="559"/>
      <c r="D109" s="559"/>
      <c r="E109" s="5">
        <v>18</v>
      </c>
      <c r="F109" s="14"/>
      <c r="G109" s="5">
        <v>11</v>
      </c>
      <c r="H109" s="559"/>
      <c r="I109" s="559"/>
      <c r="J109" s="559"/>
    </row>
    <row r="110" spans="1:10" ht="13.5" customHeight="1">
      <c r="A110" s="5"/>
      <c r="B110" s="5"/>
      <c r="C110" s="5"/>
      <c r="D110" s="5"/>
      <c r="E110" s="5">
        <v>29</v>
      </c>
      <c r="F110" s="14"/>
      <c r="G110" s="5">
        <v>21</v>
      </c>
      <c r="H110" s="5"/>
      <c r="I110" s="5"/>
      <c r="J110" s="5"/>
    </row>
    <row r="111" spans="1:10" ht="13.5" customHeight="1">
      <c r="A111" s="5"/>
      <c r="B111" s="5"/>
      <c r="C111" s="5"/>
      <c r="D111" s="5"/>
      <c r="E111" s="5"/>
      <c r="F111" s="5"/>
      <c r="G111" s="5"/>
      <c r="H111" s="5"/>
      <c r="I111" s="5"/>
      <c r="J111" s="4"/>
    </row>
    <row r="112" spans="1:10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4"/>
    </row>
    <row r="113" spans="1:10" ht="16.5" customHeight="1">
      <c r="A113" s="7" t="s">
        <v>426</v>
      </c>
      <c r="J113" s="4"/>
    </row>
    <row r="114" ht="13.5" customHeight="1">
      <c r="J114" s="4"/>
    </row>
    <row r="115" spans="1:10" ht="16.5" customHeight="1">
      <c r="A115" s="3" t="s">
        <v>8</v>
      </c>
      <c r="C115" s="14"/>
      <c r="E115" s="14">
        <v>22</v>
      </c>
      <c r="F115" s="5"/>
      <c r="G115" s="14">
        <v>20</v>
      </c>
      <c r="I115" s="14"/>
      <c r="J115" s="4"/>
    </row>
    <row r="116" spans="1:10" ht="13.5" customHeight="1">
      <c r="A116" s="559" t="s">
        <v>427</v>
      </c>
      <c r="B116" s="559" t="s">
        <v>430</v>
      </c>
      <c r="C116" s="559">
        <f>SUM(E115:E118)</f>
        <v>79</v>
      </c>
      <c r="D116" s="559" t="s">
        <v>12</v>
      </c>
      <c r="E116" s="5">
        <v>16</v>
      </c>
      <c r="F116" s="5"/>
      <c r="G116" s="5">
        <v>15</v>
      </c>
      <c r="H116" s="559" t="s">
        <v>13</v>
      </c>
      <c r="I116" s="559">
        <f>SUM(G115:G118)</f>
        <v>76</v>
      </c>
      <c r="J116" s="559" t="s">
        <v>34</v>
      </c>
    </row>
    <row r="117" spans="1:10" ht="13.5" customHeight="1">
      <c r="A117" s="559"/>
      <c r="B117" s="559"/>
      <c r="C117" s="559"/>
      <c r="D117" s="559"/>
      <c r="E117" s="5">
        <v>22</v>
      </c>
      <c r="F117" s="14"/>
      <c r="G117" s="5">
        <v>19</v>
      </c>
      <c r="H117" s="559"/>
      <c r="I117" s="559"/>
      <c r="J117" s="559"/>
    </row>
    <row r="118" spans="1:10" ht="13.5" customHeight="1">
      <c r="A118" s="14"/>
      <c r="C118" s="14"/>
      <c r="E118" s="14">
        <v>19</v>
      </c>
      <c r="F118" s="14"/>
      <c r="G118" s="14">
        <v>22</v>
      </c>
      <c r="I118" s="14"/>
      <c r="J118" s="4"/>
    </row>
    <row r="119" spans="5:10" ht="13.5" customHeight="1">
      <c r="E119" s="14"/>
      <c r="F119" s="14"/>
      <c r="G119" s="14"/>
      <c r="J119" s="4"/>
    </row>
    <row r="120" spans="1:9" ht="16.5" customHeight="1">
      <c r="A120" s="3" t="s">
        <v>8</v>
      </c>
      <c r="C120" s="14"/>
      <c r="E120" s="14">
        <v>12</v>
      </c>
      <c r="F120" s="5"/>
      <c r="G120" s="14">
        <v>30</v>
      </c>
      <c r="I120" s="14"/>
    </row>
    <row r="121" spans="1:10" ht="13.5" customHeight="1">
      <c r="A121" s="559" t="s">
        <v>428</v>
      </c>
      <c r="B121" s="559" t="s">
        <v>431</v>
      </c>
      <c r="C121" s="559">
        <f>SUM(E120:E123)</f>
        <v>89</v>
      </c>
      <c r="D121" s="559" t="s">
        <v>30</v>
      </c>
      <c r="E121" s="5">
        <v>17</v>
      </c>
      <c r="F121" s="5"/>
      <c r="G121" s="5">
        <v>20</v>
      </c>
      <c r="H121" s="559" t="s">
        <v>31</v>
      </c>
      <c r="I121" s="559">
        <f>SUM(G120:G123)</f>
        <v>99</v>
      </c>
      <c r="J121" s="559" t="s">
        <v>432</v>
      </c>
    </row>
    <row r="122" spans="1:10" ht="13.5" customHeight="1">
      <c r="A122" s="559"/>
      <c r="B122" s="559"/>
      <c r="C122" s="559"/>
      <c r="D122" s="559"/>
      <c r="E122" s="5">
        <v>23</v>
      </c>
      <c r="F122" s="14"/>
      <c r="G122" s="5">
        <v>23</v>
      </c>
      <c r="H122" s="559"/>
      <c r="I122" s="559"/>
      <c r="J122" s="559"/>
    </row>
    <row r="123" spans="1:10" ht="13.5" customHeight="1">
      <c r="A123" s="14"/>
      <c r="C123" s="14"/>
      <c r="E123" s="14">
        <v>37</v>
      </c>
      <c r="F123" s="14"/>
      <c r="G123" s="14">
        <v>26</v>
      </c>
      <c r="I123" s="14"/>
      <c r="J123" s="559"/>
    </row>
    <row r="124" spans="3:10" ht="13.5" customHeight="1">
      <c r="C124" s="14"/>
      <c r="E124" s="14"/>
      <c r="F124" s="14"/>
      <c r="G124" s="14"/>
      <c r="I124" s="14"/>
      <c r="J124" s="559"/>
    </row>
    <row r="125" spans="1:9" ht="16.5" customHeight="1">
      <c r="A125" s="3" t="s">
        <v>343</v>
      </c>
      <c r="C125" s="14"/>
      <c r="E125" s="14">
        <v>32</v>
      </c>
      <c r="F125" s="5"/>
      <c r="G125" s="14">
        <v>10</v>
      </c>
      <c r="I125" s="14"/>
    </row>
    <row r="126" spans="1:10" ht="13.5" customHeight="1">
      <c r="A126" s="559" t="s">
        <v>429</v>
      </c>
      <c r="B126" s="559" t="s">
        <v>433</v>
      </c>
      <c r="C126" s="559">
        <f>SUM(E125:E128)</f>
        <v>94</v>
      </c>
      <c r="D126" s="559" t="s">
        <v>12</v>
      </c>
      <c r="E126" s="5">
        <v>27</v>
      </c>
      <c r="F126" s="5"/>
      <c r="G126" s="5">
        <v>11</v>
      </c>
      <c r="H126" s="559" t="s">
        <v>31</v>
      </c>
      <c r="I126" s="559">
        <f>SUM(G125:G128)</f>
        <v>47</v>
      </c>
      <c r="J126" s="559" t="s">
        <v>250</v>
      </c>
    </row>
    <row r="127" spans="1:10" ht="13.5" customHeight="1">
      <c r="A127" s="559"/>
      <c r="B127" s="559"/>
      <c r="C127" s="559"/>
      <c r="D127" s="559"/>
      <c r="E127" s="5">
        <v>21</v>
      </c>
      <c r="F127" s="14"/>
      <c r="G127" s="5">
        <v>12</v>
      </c>
      <c r="H127" s="559"/>
      <c r="I127" s="559"/>
      <c r="J127" s="559"/>
    </row>
    <row r="128" spans="2:10" ht="13.5" customHeight="1">
      <c r="B128" s="4"/>
      <c r="C128" s="4"/>
      <c r="D128" s="5"/>
      <c r="E128" s="5">
        <v>14</v>
      </c>
      <c r="F128" s="14"/>
      <c r="G128" s="5">
        <v>14</v>
      </c>
      <c r="H128" s="5"/>
      <c r="I128" s="4"/>
      <c r="J128" s="559"/>
    </row>
    <row r="129" spans="2:10" ht="13.5" customHeight="1">
      <c r="B129" s="4"/>
      <c r="C129" s="4"/>
      <c r="D129" s="5"/>
      <c r="E129" s="4"/>
      <c r="F129" s="5"/>
      <c r="G129" s="4"/>
      <c r="H129" s="5"/>
      <c r="I129" s="4"/>
      <c r="J129" s="559"/>
    </row>
    <row r="130" spans="1:9" ht="16.5" customHeight="1">
      <c r="A130" s="3" t="s">
        <v>8</v>
      </c>
      <c r="B130" s="4"/>
      <c r="C130" s="14"/>
      <c r="E130" s="14">
        <v>15</v>
      </c>
      <c r="F130" s="5"/>
      <c r="G130" s="14">
        <v>19</v>
      </c>
      <c r="I130" s="14"/>
    </row>
    <row r="131" spans="1:10" ht="13.5" customHeight="1">
      <c r="A131" s="559" t="s">
        <v>434</v>
      </c>
      <c r="B131" s="559" t="s">
        <v>437</v>
      </c>
      <c r="C131" s="559">
        <f>SUM(E130:E133)</f>
        <v>60</v>
      </c>
      <c r="D131" s="559" t="s">
        <v>12</v>
      </c>
      <c r="E131" s="5">
        <v>26</v>
      </c>
      <c r="F131" s="5"/>
      <c r="G131" s="5">
        <v>12</v>
      </c>
      <c r="H131" s="559" t="s">
        <v>13</v>
      </c>
      <c r="I131" s="559">
        <f>SUM(G130:G133)</f>
        <v>64</v>
      </c>
      <c r="J131" s="559" t="s">
        <v>438</v>
      </c>
    </row>
    <row r="132" spans="1:10" ht="13.5" customHeight="1">
      <c r="A132" s="559"/>
      <c r="B132" s="559"/>
      <c r="C132" s="559"/>
      <c r="D132" s="559"/>
      <c r="E132" s="5">
        <v>8</v>
      </c>
      <c r="F132" s="14"/>
      <c r="G132" s="5">
        <v>16</v>
      </c>
      <c r="H132" s="559"/>
      <c r="I132" s="559"/>
      <c r="J132" s="559"/>
    </row>
    <row r="133" spans="1:10" ht="13.5" customHeight="1">
      <c r="A133" s="5"/>
      <c r="B133" s="5"/>
      <c r="C133" s="4"/>
      <c r="D133" s="5"/>
      <c r="E133" s="5">
        <v>11</v>
      </c>
      <c r="F133" s="14"/>
      <c r="G133" s="5">
        <v>17</v>
      </c>
      <c r="H133" s="5"/>
      <c r="I133" s="4"/>
      <c r="J133" s="14"/>
    </row>
    <row r="134" spans="1:10" ht="13.5" customHeight="1">
      <c r="A134" s="5"/>
      <c r="B134" s="5"/>
      <c r="C134" s="5"/>
      <c r="D134" s="5"/>
      <c r="E134" s="5"/>
      <c r="F134" s="5"/>
      <c r="G134" s="5"/>
      <c r="H134" s="5"/>
      <c r="I134" s="5"/>
      <c r="J134" s="14"/>
    </row>
    <row r="135" spans="1:10" ht="16.5" customHeight="1">
      <c r="A135" s="39" t="s">
        <v>8</v>
      </c>
      <c r="B135" s="5"/>
      <c r="C135" s="5"/>
      <c r="D135" s="5"/>
      <c r="E135" s="5">
        <v>16</v>
      </c>
      <c r="F135" s="5"/>
      <c r="G135" s="5">
        <v>37</v>
      </c>
      <c r="H135" s="5"/>
      <c r="I135" s="5"/>
      <c r="J135" s="14"/>
    </row>
    <row r="136" spans="1:10" ht="13.5" customHeight="1">
      <c r="A136" s="559" t="s">
        <v>435</v>
      </c>
      <c r="B136" s="559" t="s">
        <v>29</v>
      </c>
      <c r="C136" s="559">
        <f>SUM(E135:E138)</f>
        <v>67</v>
      </c>
      <c r="D136" s="559" t="s">
        <v>48</v>
      </c>
      <c r="E136" s="5">
        <v>8</v>
      </c>
      <c r="F136" s="5"/>
      <c r="G136" s="5">
        <v>27</v>
      </c>
      <c r="H136" s="559" t="s">
        <v>49</v>
      </c>
      <c r="I136" s="559">
        <f>SUM(G135:G138)</f>
        <v>123</v>
      </c>
      <c r="J136" s="559" t="s">
        <v>0</v>
      </c>
    </row>
    <row r="137" spans="1:10" ht="13.5" customHeight="1">
      <c r="A137" s="559"/>
      <c r="B137" s="559"/>
      <c r="C137" s="559"/>
      <c r="D137" s="559"/>
      <c r="E137" s="5">
        <v>22</v>
      </c>
      <c r="F137" s="14"/>
      <c r="G137" s="5">
        <v>32</v>
      </c>
      <c r="H137" s="559"/>
      <c r="I137" s="559"/>
      <c r="J137" s="559"/>
    </row>
    <row r="138" spans="1:10" ht="13.5" customHeight="1">
      <c r="A138" s="5"/>
      <c r="B138" s="5"/>
      <c r="C138" s="5"/>
      <c r="D138" s="5"/>
      <c r="E138" s="5">
        <v>21</v>
      </c>
      <c r="F138" s="14"/>
      <c r="G138" s="5">
        <v>27</v>
      </c>
      <c r="H138" s="5"/>
      <c r="I138" s="5"/>
      <c r="J138" s="4"/>
    </row>
    <row r="139" spans="1:10" ht="13.5" customHeight="1">
      <c r="A139" s="5"/>
      <c r="B139" s="4"/>
      <c r="C139" s="5"/>
      <c r="D139" s="5"/>
      <c r="E139" s="5"/>
      <c r="F139" s="5"/>
      <c r="G139" s="5"/>
      <c r="H139" s="5"/>
      <c r="I139" s="5"/>
      <c r="J139" s="4"/>
    </row>
    <row r="140" spans="1:9" ht="16.5" customHeight="1">
      <c r="A140" s="3" t="s">
        <v>359</v>
      </c>
      <c r="B140" s="4"/>
      <c r="C140" s="5"/>
      <c r="D140" s="5"/>
      <c r="E140" s="5">
        <v>21</v>
      </c>
      <c r="F140" s="5"/>
      <c r="G140" s="5">
        <v>10</v>
      </c>
      <c r="H140" s="5"/>
      <c r="I140" s="5"/>
    </row>
    <row r="141" spans="1:10" ht="13.5" customHeight="1">
      <c r="A141" s="559" t="s">
        <v>436</v>
      </c>
      <c r="B141" s="559" t="s">
        <v>439</v>
      </c>
      <c r="C141" s="559">
        <f>SUM(E140:E143)</f>
        <v>85</v>
      </c>
      <c r="D141" s="559" t="s">
        <v>12</v>
      </c>
      <c r="E141" s="5">
        <v>24</v>
      </c>
      <c r="F141" s="5"/>
      <c r="G141" s="5">
        <v>17</v>
      </c>
      <c r="H141" s="559" t="s">
        <v>31</v>
      </c>
      <c r="I141" s="559">
        <f>SUM(G140:G143)</f>
        <v>78</v>
      </c>
      <c r="J141" s="589" t="s">
        <v>440</v>
      </c>
    </row>
    <row r="142" spans="1:10" ht="13.5" customHeight="1">
      <c r="A142" s="559"/>
      <c r="B142" s="559"/>
      <c r="C142" s="559"/>
      <c r="D142" s="559"/>
      <c r="E142" s="5">
        <v>24</v>
      </c>
      <c r="F142" s="14"/>
      <c r="G142" s="5">
        <v>22</v>
      </c>
      <c r="H142" s="559"/>
      <c r="I142" s="559"/>
      <c r="J142" s="589"/>
    </row>
    <row r="143" spans="1:10" ht="13.5" customHeight="1">
      <c r="A143" s="14"/>
      <c r="C143" s="14"/>
      <c r="E143" s="14">
        <v>16</v>
      </c>
      <c r="F143" s="14"/>
      <c r="G143" s="14">
        <v>29</v>
      </c>
      <c r="I143" s="14"/>
      <c r="J143" s="4"/>
    </row>
    <row r="144" spans="2:10" ht="13.5" customHeight="1">
      <c r="B144" s="4"/>
      <c r="C144" s="4"/>
      <c r="D144" s="5"/>
      <c r="E144" s="5"/>
      <c r="F144" s="5"/>
      <c r="G144" s="5"/>
      <c r="H144" s="5"/>
      <c r="I144" s="4"/>
      <c r="J144" s="4"/>
    </row>
    <row r="145" spans="1:11" ht="13.5" customHeight="1">
      <c r="A145" s="5"/>
      <c r="B145" s="5"/>
      <c r="C145" s="5"/>
      <c r="D145" s="5"/>
      <c r="E145" s="5"/>
      <c r="F145" s="14"/>
      <c r="G145" s="5"/>
      <c r="H145" s="5"/>
      <c r="I145" s="5"/>
      <c r="J145" s="5"/>
      <c r="K145" s="7"/>
    </row>
    <row r="146" spans="1:10" ht="16.5" customHeight="1">
      <c r="A146" s="7" t="s">
        <v>441</v>
      </c>
      <c r="J146" s="4"/>
    </row>
    <row r="147" spans="1:11" ht="13.5" customHeight="1">
      <c r="A147" s="9"/>
      <c r="B147" s="9"/>
      <c r="C147" s="9"/>
      <c r="D147" s="9"/>
      <c r="E147" s="9"/>
      <c r="F147" s="9"/>
      <c r="G147" s="9"/>
      <c r="H147" s="9"/>
      <c r="I147" s="9"/>
      <c r="J147" s="5"/>
      <c r="K147" s="7"/>
    </row>
    <row r="148" spans="1:11" ht="16.5" customHeight="1">
      <c r="A148" s="10" t="s">
        <v>6</v>
      </c>
      <c r="E148" s="9">
        <v>26</v>
      </c>
      <c r="F148" s="5"/>
      <c r="G148" s="9">
        <v>21</v>
      </c>
      <c r="J148" s="5"/>
      <c r="K148" s="7"/>
    </row>
    <row r="149" spans="1:11" ht="13.5" customHeight="1">
      <c r="A149" s="551" t="s">
        <v>442</v>
      </c>
      <c r="B149" s="551" t="s">
        <v>616</v>
      </c>
      <c r="C149" s="551">
        <f>SUM(E148:E151)</f>
        <v>71</v>
      </c>
      <c r="D149" s="551" t="s">
        <v>12</v>
      </c>
      <c r="E149" s="9">
        <v>26</v>
      </c>
      <c r="F149" s="5"/>
      <c r="G149" s="9">
        <v>17</v>
      </c>
      <c r="H149" s="551" t="s">
        <v>13</v>
      </c>
      <c r="I149" s="551">
        <f>SUM(G148:G151)</f>
        <v>84</v>
      </c>
      <c r="J149" s="559" t="s">
        <v>617</v>
      </c>
      <c r="K149" s="7"/>
    </row>
    <row r="150" spans="1:11" ht="13.5" customHeight="1">
      <c r="A150" s="551"/>
      <c r="B150" s="551"/>
      <c r="C150" s="551"/>
      <c r="D150" s="551"/>
      <c r="E150" s="15">
        <v>12</v>
      </c>
      <c r="F150" s="14"/>
      <c r="G150" s="15">
        <v>22</v>
      </c>
      <c r="H150" s="551"/>
      <c r="I150" s="551"/>
      <c r="J150" s="559"/>
      <c r="K150" s="7"/>
    </row>
    <row r="151" spans="1:11" ht="13.5" customHeight="1">
      <c r="A151" s="7"/>
      <c r="B151" s="11"/>
      <c r="C151" s="9"/>
      <c r="D151" s="9"/>
      <c r="E151" s="9">
        <v>7</v>
      </c>
      <c r="F151" s="14"/>
      <c r="G151" s="9">
        <v>24</v>
      </c>
      <c r="H151" s="9"/>
      <c r="I151" s="9"/>
      <c r="J151" s="5"/>
      <c r="K151" s="7"/>
    </row>
    <row r="152" spans="1:11" ht="13.5" customHeight="1">
      <c r="A152" s="9"/>
      <c r="B152" s="9"/>
      <c r="C152" s="9"/>
      <c r="D152" s="9"/>
      <c r="E152" s="9"/>
      <c r="F152" s="14"/>
      <c r="G152" s="9"/>
      <c r="H152" s="9"/>
      <c r="I152" s="9"/>
      <c r="J152" s="5"/>
      <c r="K152" s="7"/>
    </row>
    <row r="153" spans="1:11" ht="16.5" customHeight="1">
      <c r="A153" s="3" t="s">
        <v>8</v>
      </c>
      <c r="B153" s="9"/>
      <c r="C153" s="9"/>
      <c r="D153" s="9"/>
      <c r="E153" s="9">
        <v>17</v>
      </c>
      <c r="F153" s="5"/>
      <c r="G153" s="9">
        <v>35</v>
      </c>
      <c r="H153" s="9"/>
      <c r="I153" s="9"/>
      <c r="J153" s="9"/>
      <c r="K153" s="7"/>
    </row>
    <row r="154" spans="1:11" ht="13.5" customHeight="1">
      <c r="A154" s="559" t="s">
        <v>427</v>
      </c>
      <c r="B154" s="551" t="s">
        <v>443</v>
      </c>
      <c r="C154" s="551">
        <f>SUM(E153:E156)</f>
        <v>86</v>
      </c>
      <c r="D154" s="551" t="s">
        <v>12</v>
      </c>
      <c r="E154" s="9">
        <v>23</v>
      </c>
      <c r="F154" s="5"/>
      <c r="G154" s="9">
        <v>14</v>
      </c>
      <c r="H154" s="551" t="s">
        <v>13</v>
      </c>
      <c r="I154" s="551">
        <f>SUM(G153:G156)</f>
        <v>114</v>
      </c>
      <c r="J154" s="551" t="s">
        <v>437</v>
      </c>
      <c r="K154" s="7"/>
    </row>
    <row r="155" spans="1:11" ht="13.5" customHeight="1">
      <c r="A155" s="559"/>
      <c r="B155" s="551"/>
      <c r="C155" s="551"/>
      <c r="D155" s="551"/>
      <c r="E155" s="9">
        <v>20</v>
      </c>
      <c r="F155" s="14"/>
      <c r="G155" s="9">
        <v>36</v>
      </c>
      <c r="H155" s="551"/>
      <c r="I155" s="551"/>
      <c r="J155" s="551"/>
      <c r="K155" s="7"/>
    </row>
    <row r="156" spans="1:11" ht="13.5" customHeight="1">
      <c r="A156" s="14"/>
      <c r="B156" s="7"/>
      <c r="C156" s="15"/>
      <c r="D156" s="15"/>
      <c r="E156" s="15">
        <v>26</v>
      </c>
      <c r="F156" s="14"/>
      <c r="G156" s="15">
        <v>29</v>
      </c>
      <c r="H156" s="15"/>
      <c r="I156" s="15"/>
      <c r="J156" s="11"/>
      <c r="K156" s="7"/>
    </row>
    <row r="157" spans="2:11" ht="13.5" customHeight="1">
      <c r="B157" s="7"/>
      <c r="C157" s="15"/>
      <c r="D157" s="15"/>
      <c r="E157" s="15"/>
      <c r="F157" s="14"/>
      <c r="G157" s="15"/>
      <c r="H157" s="15"/>
      <c r="I157" s="15"/>
      <c r="J157" s="11"/>
      <c r="K157" s="7"/>
    </row>
    <row r="158" spans="1:11" ht="16.5" customHeight="1">
      <c r="A158" s="3" t="s">
        <v>8</v>
      </c>
      <c r="B158" s="9"/>
      <c r="C158" s="9"/>
      <c r="D158" s="9"/>
      <c r="E158" s="9">
        <v>13</v>
      </c>
      <c r="F158" s="5"/>
      <c r="G158" s="9">
        <v>14</v>
      </c>
      <c r="H158" s="9"/>
      <c r="I158" s="9"/>
      <c r="J158" s="11"/>
      <c r="K158" s="7"/>
    </row>
    <row r="159" spans="1:11" ht="13.5" customHeight="1">
      <c r="A159" s="559" t="s">
        <v>428</v>
      </c>
      <c r="B159" s="551" t="s">
        <v>444</v>
      </c>
      <c r="C159" s="551">
        <f>SUM(E158:E161)</f>
        <v>46</v>
      </c>
      <c r="D159" s="551" t="s">
        <v>12</v>
      </c>
      <c r="E159" s="9">
        <v>6</v>
      </c>
      <c r="F159" s="5"/>
      <c r="G159" s="9">
        <v>19</v>
      </c>
      <c r="H159" s="551" t="s">
        <v>13</v>
      </c>
      <c r="I159" s="551">
        <f>SUM(G158:G161)</f>
        <v>64</v>
      </c>
      <c r="J159" s="551" t="s">
        <v>445</v>
      </c>
      <c r="K159" s="7"/>
    </row>
    <row r="160" spans="1:11" ht="13.5" customHeight="1">
      <c r="A160" s="559"/>
      <c r="B160" s="551"/>
      <c r="C160" s="551"/>
      <c r="D160" s="551"/>
      <c r="E160" s="9">
        <v>8</v>
      </c>
      <c r="F160" s="14"/>
      <c r="G160" s="9">
        <v>11</v>
      </c>
      <c r="H160" s="551"/>
      <c r="I160" s="551"/>
      <c r="J160" s="551"/>
      <c r="K160" s="7"/>
    </row>
    <row r="161" spans="1:11" ht="13.5" customHeight="1">
      <c r="A161" s="14"/>
      <c r="B161" s="7"/>
      <c r="C161" s="15"/>
      <c r="D161" s="15"/>
      <c r="E161" s="15">
        <v>19</v>
      </c>
      <c r="F161" s="14"/>
      <c r="G161" s="15">
        <v>20</v>
      </c>
      <c r="H161" s="15"/>
      <c r="I161" s="15"/>
      <c r="J161" s="11"/>
      <c r="K161" s="7"/>
    </row>
    <row r="162" spans="2:11" ht="13.5" customHeight="1">
      <c r="B162" s="7"/>
      <c r="C162" s="15"/>
      <c r="D162" s="15"/>
      <c r="E162" s="15"/>
      <c r="F162" s="5"/>
      <c r="G162" s="15"/>
      <c r="H162" s="15"/>
      <c r="I162" s="15"/>
      <c r="J162" s="11"/>
      <c r="K162" s="7"/>
    </row>
    <row r="163" spans="1:11" ht="13.5">
      <c r="A163" s="3" t="s">
        <v>6</v>
      </c>
      <c r="B163" s="9"/>
      <c r="C163" s="9"/>
      <c r="D163" s="9"/>
      <c r="E163" s="9">
        <v>14</v>
      </c>
      <c r="F163" s="5"/>
      <c r="G163" s="9">
        <v>26</v>
      </c>
      <c r="H163" s="9"/>
      <c r="I163" s="9"/>
      <c r="J163" s="7"/>
      <c r="K163" s="7"/>
    </row>
    <row r="164" spans="1:11" ht="12.75" customHeight="1">
      <c r="A164" s="559" t="s">
        <v>429</v>
      </c>
      <c r="B164" s="551" t="s">
        <v>618</v>
      </c>
      <c r="C164" s="551">
        <f>SUM(E163:E166)</f>
        <v>61</v>
      </c>
      <c r="D164" s="551" t="s">
        <v>12</v>
      </c>
      <c r="E164" s="9">
        <v>10</v>
      </c>
      <c r="F164" s="5"/>
      <c r="G164" s="9">
        <v>9</v>
      </c>
      <c r="H164" s="551" t="s">
        <v>31</v>
      </c>
      <c r="I164" s="551">
        <f>SUM(G163:G166)</f>
        <v>99</v>
      </c>
      <c r="J164" s="551" t="s">
        <v>619</v>
      </c>
      <c r="K164" s="7"/>
    </row>
    <row r="165" spans="1:11" ht="12.75" customHeight="1">
      <c r="A165" s="559"/>
      <c r="B165" s="551"/>
      <c r="C165" s="551"/>
      <c r="D165" s="551"/>
      <c r="E165" s="9">
        <v>17</v>
      </c>
      <c r="F165" s="14"/>
      <c r="G165" s="9">
        <v>35</v>
      </c>
      <c r="H165" s="551"/>
      <c r="I165" s="551"/>
      <c r="J165" s="551"/>
      <c r="K165" s="7"/>
    </row>
    <row r="166" spans="1:11" ht="12.75" customHeight="1">
      <c r="A166" s="15"/>
      <c r="B166" s="7"/>
      <c r="C166" s="15"/>
      <c r="D166" s="15"/>
      <c r="E166" s="15">
        <v>20</v>
      </c>
      <c r="F166" s="14"/>
      <c r="G166" s="15">
        <v>29</v>
      </c>
      <c r="H166" s="15"/>
      <c r="I166" s="15"/>
      <c r="J166" s="11"/>
      <c r="K166" s="7"/>
    </row>
    <row r="167" spans="1:11" ht="12.75" customHeight="1">
      <c r="A167" s="15"/>
      <c r="B167" s="7"/>
      <c r="C167" s="15"/>
      <c r="D167" s="15"/>
      <c r="E167" s="15"/>
      <c r="F167" s="5"/>
      <c r="G167" s="15"/>
      <c r="H167" s="15"/>
      <c r="I167" s="15"/>
      <c r="J167" s="11"/>
      <c r="K167" s="7"/>
    </row>
    <row r="168" spans="1:11" ht="13.5">
      <c r="A168" s="3" t="s">
        <v>6</v>
      </c>
      <c r="B168" s="9"/>
      <c r="C168" s="9"/>
      <c r="D168" s="9"/>
      <c r="E168" s="9">
        <v>22</v>
      </c>
      <c r="F168" s="5"/>
      <c r="G168" s="9">
        <v>22</v>
      </c>
      <c r="H168" s="9"/>
      <c r="I168" s="9"/>
      <c r="J168" s="7"/>
      <c r="K168" s="7"/>
    </row>
    <row r="169" spans="1:11" ht="12.75" customHeight="1">
      <c r="A169" s="559" t="s">
        <v>448</v>
      </c>
      <c r="B169" s="551" t="s">
        <v>433</v>
      </c>
      <c r="C169" s="551">
        <f>SUM(E168:E172)</f>
        <v>72</v>
      </c>
      <c r="D169" s="551" t="s">
        <v>12</v>
      </c>
      <c r="E169" s="9">
        <v>7</v>
      </c>
      <c r="F169" s="5"/>
      <c r="G169" s="9">
        <v>16</v>
      </c>
      <c r="H169" s="551" t="s">
        <v>13</v>
      </c>
      <c r="I169" s="551">
        <f>SUM(G168:G172)</f>
        <v>71</v>
      </c>
      <c r="J169" s="551" t="s">
        <v>620</v>
      </c>
      <c r="K169" s="7"/>
    </row>
    <row r="170" spans="1:11" ht="12.75" customHeight="1">
      <c r="A170" s="559"/>
      <c r="B170" s="551"/>
      <c r="C170" s="551"/>
      <c r="D170" s="551"/>
      <c r="E170" s="9">
        <v>18</v>
      </c>
      <c r="F170" s="14"/>
      <c r="G170" s="9">
        <v>19</v>
      </c>
      <c r="H170" s="551"/>
      <c r="I170" s="551"/>
      <c r="J170" s="551"/>
      <c r="K170" s="7"/>
    </row>
    <row r="171" spans="1:11" ht="12.75" customHeight="1">
      <c r="A171" s="5"/>
      <c r="B171" s="9"/>
      <c r="C171" s="9"/>
      <c r="D171" s="9"/>
      <c r="E171" s="9">
        <v>25</v>
      </c>
      <c r="F171" s="14"/>
      <c r="G171" s="9">
        <v>14</v>
      </c>
      <c r="H171" s="9"/>
      <c r="I171" s="9"/>
      <c r="J171" s="9"/>
      <c r="K171" s="7"/>
    </row>
    <row r="172" spans="1:11" ht="12.75" customHeight="1">
      <c r="A172" s="15"/>
      <c r="B172" s="7"/>
      <c r="C172" s="15"/>
      <c r="D172" s="15"/>
      <c r="E172" s="15"/>
      <c r="F172" s="5"/>
      <c r="G172" s="15"/>
      <c r="H172" s="15"/>
      <c r="I172" s="15"/>
      <c r="J172" s="11"/>
      <c r="K172" s="7"/>
    </row>
    <row r="173" spans="1:11" ht="13.5">
      <c r="A173" s="3" t="s">
        <v>8</v>
      </c>
      <c r="E173" s="14">
        <v>16</v>
      </c>
      <c r="F173" s="5"/>
      <c r="G173" s="14">
        <v>15</v>
      </c>
      <c r="J173" s="7"/>
      <c r="K173" s="7"/>
    </row>
    <row r="174" spans="1:11" ht="12.75" customHeight="1">
      <c r="A174" s="559" t="s">
        <v>446</v>
      </c>
      <c r="B174" s="551" t="s">
        <v>449</v>
      </c>
      <c r="C174" s="551">
        <f>SUM(E173:E176)</f>
        <v>86</v>
      </c>
      <c r="D174" s="551" t="s">
        <v>30</v>
      </c>
      <c r="E174" s="9">
        <v>16</v>
      </c>
      <c r="F174" s="5"/>
      <c r="G174" s="9">
        <v>15</v>
      </c>
      <c r="H174" s="551" t="s">
        <v>32</v>
      </c>
      <c r="I174" s="551">
        <f>SUM(G173:G176)</f>
        <v>52</v>
      </c>
      <c r="J174" s="551" t="s">
        <v>450</v>
      </c>
      <c r="K174" s="7"/>
    </row>
    <row r="175" spans="1:11" ht="12.75" customHeight="1">
      <c r="A175" s="559"/>
      <c r="B175" s="551"/>
      <c r="C175" s="551"/>
      <c r="D175" s="551"/>
      <c r="E175" s="8">
        <v>25</v>
      </c>
      <c r="F175" s="14"/>
      <c r="G175" s="16">
        <v>12</v>
      </c>
      <c r="H175" s="551"/>
      <c r="I175" s="551"/>
      <c r="J175" s="551"/>
      <c r="K175" s="7"/>
    </row>
    <row r="176" spans="1:11" ht="12.75" customHeight="1">
      <c r="A176" s="14"/>
      <c r="B176" s="9"/>
      <c r="C176" s="8"/>
      <c r="D176" s="8"/>
      <c r="E176" s="8">
        <v>29</v>
      </c>
      <c r="F176" s="14"/>
      <c r="G176" s="16">
        <v>10</v>
      </c>
      <c r="H176" s="7"/>
      <c r="I176" s="7"/>
      <c r="J176" s="11"/>
      <c r="K176" s="7"/>
    </row>
    <row r="177" spans="2:11" ht="12.75" customHeight="1">
      <c r="B177" s="9"/>
      <c r="C177" s="8"/>
      <c r="D177" s="8"/>
      <c r="E177" s="8"/>
      <c r="F177" s="8"/>
      <c r="G177" s="16"/>
      <c r="H177" s="7"/>
      <c r="I177" s="7"/>
      <c r="J177" s="11"/>
      <c r="K177" s="7"/>
    </row>
    <row r="178" spans="1:11" ht="16.5" customHeight="1">
      <c r="A178" s="3" t="s">
        <v>8</v>
      </c>
      <c r="B178" s="9"/>
      <c r="C178" s="8"/>
      <c r="D178" s="8"/>
      <c r="E178" s="8">
        <v>19</v>
      </c>
      <c r="F178" s="5"/>
      <c r="G178" s="16">
        <v>28</v>
      </c>
      <c r="H178" s="7"/>
      <c r="I178" s="7"/>
      <c r="J178" s="7"/>
      <c r="K178" s="7"/>
    </row>
    <row r="179" spans="1:11" ht="12.75" customHeight="1">
      <c r="A179" s="559" t="s">
        <v>447</v>
      </c>
      <c r="B179" s="551" t="s">
        <v>418</v>
      </c>
      <c r="C179" s="551">
        <f>SUM(E178:E181)</f>
        <v>100</v>
      </c>
      <c r="D179" s="551" t="s">
        <v>12</v>
      </c>
      <c r="E179" s="9">
        <v>28</v>
      </c>
      <c r="F179" s="5"/>
      <c r="G179" s="9">
        <v>22</v>
      </c>
      <c r="H179" s="551" t="s">
        <v>13</v>
      </c>
      <c r="I179" s="551">
        <f>SUM(G178:G181)</f>
        <v>90</v>
      </c>
      <c r="J179" s="551" t="s">
        <v>414</v>
      </c>
      <c r="K179" s="7"/>
    </row>
    <row r="180" spans="1:11" ht="12.75" customHeight="1">
      <c r="A180" s="559"/>
      <c r="B180" s="551"/>
      <c r="C180" s="551"/>
      <c r="D180" s="551"/>
      <c r="E180" s="8">
        <v>28</v>
      </c>
      <c r="F180" s="14"/>
      <c r="G180" s="16">
        <v>16</v>
      </c>
      <c r="H180" s="551"/>
      <c r="I180" s="551"/>
      <c r="J180" s="551"/>
      <c r="K180" s="7"/>
    </row>
    <row r="181" spans="1:11" ht="12.75" customHeight="1">
      <c r="A181" s="14"/>
      <c r="B181" s="9"/>
      <c r="C181" s="8"/>
      <c r="D181" s="8"/>
      <c r="E181" s="8">
        <v>25</v>
      </c>
      <c r="F181" s="14"/>
      <c r="G181" s="16">
        <v>24</v>
      </c>
      <c r="H181" s="15"/>
      <c r="I181" s="7"/>
      <c r="J181" s="11"/>
      <c r="K181" s="7"/>
    </row>
    <row r="182" spans="1:11" ht="12.75" customHeight="1">
      <c r="A182" s="14"/>
      <c r="B182" s="9"/>
      <c r="C182" s="8"/>
      <c r="D182" s="8"/>
      <c r="E182" s="8"/>
      <c r="F182" s="8"/>
      <c r="G182" s="16"/>
      <c r="H182" s="15"/>
      <c r="I182" s="7"/>
      <c r="J182" s="11"/>
      <c r="K182" s="7"/>
    </row>
    <row r="183" spans="1:11" ht="12.75" customHeight="1">
      <c r="A183" s="7"/>
      <c r="B183" s="7"/>
      <c r="C183" s="10"/>
      <c r="D183" s="8"/>
      <c r="E183" s="8"/>
      <c r="F183" s="8"/>
      <c r="G183" s="16"/>
      <c r="H183" s="17"/>
      <c r="I183" s="7"/>
      <c r="J183" s="11"/>
      <c r="K183" s="7"/>
    </row>
    <row r="184" spans="1:11" ht="13.5">
      <c r="A184" s="7" t="s">
        <v>470</v>
      </c>
      <c r="J184" s="4"/>
      <c r="K184" s="7"/>
    </row>
    <row r="185" spans="1:11" ht="12.75" customHeight="1">
      <c r="A185" s="7"/>
      <c r="J185" s="4"/>
      <c r="K185" s="7"/>
    </row>
    <row r="186" spans="1:11" ht="13.5">
      <c r="A186" s="3" t="s">
        <v>6</v>
      </c>
      <c r="C186" s="14"/>
      <c r="E186" s="14">
        <v>22</v>
      </c>
      <c r="F186" s="5"/>
      <c r="G186" s="14">
        <v>12</v>
      </c>
      <c r="I186" s="14"/>
      <c r="K186" s="7"/>
    </row>
    <row r="187" spans="1:11" ht="12.75" customHeight="1">
      <c r="A187" s="559" t="s">
        <v>471</v>
      </c>
      <c r="B187" s="559" t="s">
        <v>649</v>
      </c>
      <c r="C187" s="559">
        <f>SUM(E186:E189)</f>
        <v>70</v>
      </c>
      <c r="D187" s="559" t="s">
        <v>12</v>
      </c>
      <c r="E187" s="5">
        <v>20</v>
      </c>
      <c r="F187" s="5"/>
      <c r="G187" s="5">
        <v>29</v>
      </c>
      <c r="H187" s="559" t="s">
        <v>13</v>
      </c>
      <c r="I187" s="559">
        <f>SUM(G186:G189)</f>
        <v>75</v>
      </c>
      <c r="J187" s="559" t="s">
        <v>617</v>
      </c>
      <c r="K187" s="7"/>
    </row>
    <row r="188" spans="1:11" ht="12.75" customHeight="1">
      <c r="A188" s="559"/>
      <c r="B188" s="559"/>
      <c r="C188" s="559"/>
      <c r="D188" s="559"/>
      <c r="E188" s="5">
        <v>9</v>
      </c>
      <c r="F188" s="14"/>
      <c r="G188" s="5">
        <v>17</v>
      </c>
      <c r="H188" s="559"/>
      <c r="I188" s="559"/>
      <c r="J188" s="559"/>
      <c r="K188" s="7"/>
    </row>
    <row r="189" spans="2:11" ht="12.75" customHeight="1">
      <c r="B189" s="4"/>
      <c r="C189" s="4"/>
      <c r="D189" s="5"/>
      <c r="E189" s="5">
        <v>19</v>
      </c>
      <c r="F189" s="14"/>
      <c r="G189" s="5">
        <v>17</v>
      </c>
      <c r="H189" s="5"/>
      <c r="I189" s="4"/>
      <c r="J189" s="4"/>
      <c r="K189" s="7"/>
    </row>
    <row r="190" spans="10:11" ht="12.75" customHeight="1">
      <c r="J190" s="4"/>
      <c r="K190" s="7"/>
    </row>
    <row r="191" spans="1:11" ht="13.5">
      <c r="A191" s="3" t="s">
        <v>8</v>
      </c>
      <c r="C191" s="14"/>
      <c r="E191" s="14">
        <v>21</v>
      </c>
      <c r="F191" s="5"/>
      <c r="G191" s="14">
        <v>19</v>
      </c>
      <c r="I191" s="14"/>
      <c r="J191" s="4"/>
      <c r="K191" s="7"/>
    </row>
    <row r="192" spans="1:11" ht="12.75" customHeight="1">
      <c r="A192" s="559" t="s">
        <v>427</v>
      </c>
      <c r="B192" s="559" t="s">
        <v>9</v>
      </c>
      <c r="C192" s="559">
        <f>SUM(E191:E194)</f>
        <v>61</v>
      </c>
      <c r="D192" s="559" t="s">
        <v>12</v>
      </c>
      <c r="E192" s="5">
        <v>14</v>
      </c>
      <c r="F192" s="5"/>
      <c r="G192" s="5">
        <v>19</v>
      </c>
      <c r="H192" s="559" t="s">
        <v>13</v>
      </c>
      <c r="I192" s="559">
        <f>SUM(G191:G194)</f>
        <v>77</v>
      </c>
      <c r="J192" s="559" t="s">
        <v>437</v>
      </c>
      <c r="K192" s="7"/>
    </row>
    <row r="193" spans="1:10" ht="12.75" customHeight="1">
      <c r="A193" s="559"/>
      <c r="B193" s="559"/>
      <c r="C193" s="559"/>
      <c r="D193" s="559"/>
      <c r="E193" s="5">
        <v>10</v>
      </c>
      <c r="F193" s="14"/>
      <c r="G193" s="5">
        <v>15</v>
      </c>
      <c r="H193" s="559"/>
      <c r="I193" s="559"/>
      <c r="J193" s="559"/>
    </row>
    <row r="194" spans="1:10" ht="12.75" customHeight="1">
      <c r="A194" s="14"/>
      <c r="C194" s="14"/>
      <c r="E194" s="14">
        <v>16</v>
      </c>
      <c r="F194" s="14"/>
      <c r="G194" s="14">
        <v>24</v>
      </c>
      <c r="I194" s="14"/>
      <c r="J194" s="4"/>
    </row>
    <row r="195" spans="5:10" ht="12.75" customHeight="1">
      <c r="E195" s="14"/>
      <c r="F195" s="14"/>
      <c r="G195" s="14"/>
      <c r="J195" s="4"/>
    </row>
    <row r="196" spans="1:9" ht="13.5">
      <c r="A196" s="3" t="s">
        <v>8</v>
      </c>
      <c r="C196" s="14"/>
      <c r="E196" s="14">
        <v>21</v>
      </c>
      <c r="F196" s="5"/>
      <c r="G196" s="14">
        <v>21</v>
      </c>
      <c r="I196" s="14"/>
    </row>
    <row r="197" spans="1:10" ht="12.75" customHeight="1">
      <c r="A197" s="559" t="s">
        <v>428</v>
      </c>
      <c r="B197" s="559" t="s">
        <v>29</v>
      </c>
      <c r="C197" s="559">
        <f>SUM(E196:E199)</f>
        <v>79</v>
      </c>
      <c r="D197" s="559" t="s">
        <v>12</v>
      </c>
      <c r="E197" s="5">
        <v>15</v>
      </c>
      <c r="F197" s="5"/>
      <c r="G197" s="5">
        <v>16</v>
      </c>
      <c r="H197" s="559" t="s">
        <v>13</v>
      </c>
      <c r="I197" s="559">
        <f>SUM(G196:G199)</f>
        <v>71</v>
      </c>
      <c r="J197" s="559" t="s">
        <v>431</v>
      </c>
    </row>
    <row r="198" spans="1:10" ht="12.75" customHeight="1">
      <c r="A198" s="559"/>
      <c r="B198" s="559"/>
      <c r="C198" s="559"/>
      <c r="D198" s="559"/>
      <c r="E198" s="5">
        <v>19</v>
      </c>
      <c r="F198" s="14"/>
      <c r="G198" s="5">
        <v>16</v>
      </c>
      <c r="H198" s="559"/>
      <c r="I198" s="559"/>
      <c r="J198" s="559"/>
    </row>
    <row r="199" spans="1:10" ht="12.75" customHeight="1">
      <c r="A199" s="14"/>
      <c r="C199" s="14"/>
      <c r="E199" s="14">
        <v>24</v>
      </c>
      <c r="F199" s="14"/>
      <c r="G199" s="14">
        <v>18</v>
      </c>
      <c r="I199" s="14"/>
      <c r="J199" s="559"/>
    </row>
    <row r="200" spans="3:10" ht="12.75" customHeight="1">
      <c r="C200" s="14"/>
      <c r="E200" s="14"/>
      <c r="F200" s="14"/>
      <c r="G200" s="14"/>
      <c r="I200" s="14"/>
      <c r="J200" s="559"/>
    </row>
    <row r="201" spans="1:9" ht="13.5">
      <c r="A201" s="3" t="s">
        <v>6</v>
      </c>
      <c r="C201" s="14"/>
      <c r="E201" s="14">
        <v>18</v>
      </c>
      <c r="F201" s="5"/>
      <c r="G201" s="14">
        <v>17</v>
      </c>
      <c r="I201" s="14"/>
    </row>
    <row r="202" spans="1:10" ht="12.75" customHeight="1">
      <c r="A202" s="559" t="s">
        <v>429</v>
      </c>
      <c r="B202" s="559" t="s">
        <v>658</v>
      </c>
      <c r="C202" s="559">
        <f>SUM(E201:E204)</f>
        <v>89</v>
      </c>
      <c r="D202" s="559" t="s">
        <v>12</v>
      </c>
      <c r="E202" s="5">
        <v>20</v>
      </c>
      <c r="F202" s="5"/>
      <c r="G202" s="5">
        <v>29</v>
      </c>
      <c r="H202" s="559" t="s">
        <v>13</v>
      </c>
      <c r="I202" s="559">
        <f>SUM(G201:G204)</f>
        <v>86</v>
      </c>
      <c r="J202" s="559" t="s">
        <v>659</v>
      </c>
    </row>
    <row r="203" spans="1:10" ht="12.75" customHeight="1">
      <c r="A203" s="559"/>
      <c r="B203" s="559"/>
      <c r="C203" s="559"/>
      <c r="D203" s="559"/>
      <c r="E203" s="5">
        <v>32</v>
      </c>
      <c r="F203" s="14"/>
      <c r="G203" s="5">
        <v>25</v>
      </c>
      <c r="H203" s="559"/>
      <c r="I203" s="559"/>
      <c r="J203" s="559"/>
    </row>
    <row r="204" spans="2:10" ht="12.75" customHeight="1">
      <c r="B204" s="4"/>
      <c r="C204" s="4"/>
      <c r="D204" s="5"/>
      <c r="E204" s="5">
        <v>19</v>
      </c>
      <c r="F204" s="14"/>
      <c r="G204" s="5">
        <v>15</v>
      </c>
      <c r="H204" s="5"/>
      <c r="I204" s="4"/>
      <c r="J204" s="4"/>
    </row>
    <row r="205" spans="2:10" ht="12.75" customHeight="1">
      <c r="B205" s="4"/>
      <c r="C205" s="4"/>
      <c r="D205" s="5"/>
      <c r="E205" s="5"/>
      <c r="F205" s="14"/>
      <c r="G205" s="5"/>
      <c r="H205" s="5"/>
      <c r="I205" s="4"/>
      <c r="J205" s="4"/>
    </row>
    <row r="206" spans="1:9" ht="13.5">
      <c r="A206" s="3" t="s">
        <v>6</v>
      </c>
      <c r="B206" s="4"/>
      <c r="C206" s="5"/>
      <c r="D206" s="5"/>
      <c r="E206" s="5">
        <v>22</v>
      </c>
      <c r="F206" s="5"/>
      <c r="G206" s="5">
        <v>21</v>
      </c>
      <c r="H206" s="5"/>
      <c r="I206" s="5"/>
    </row>
    <row r="207" spans="1:10" ht="12.75" customHeight="1">
      <c r="A207" s="559" t="s">
        <v>474</v>
      </c>
      <c r="B207" s="559" t="s">
        <v>673</v>
      </c>
      <c r="C207" s="559">
        <f>SUM(E206:E210)</f>
        <v>72</v>
      </c>
      <c r="D207" s="559" t="s">
        <v>12</v>
      </c>
      <c r="E207" s="5">
        <v>18</v>
      </c>
      <c r="F207" s="5"/>
      <c r="G207" s="5">
        <v>14</v>
      </c>
      <c r="H207" s="559" t="s">
        <v>13</v>
      </c>
      <c r="I207" s="559">
        <f>SUM(G206:G210)</f>
        <v>74</v>
      </c>
      <c r="J207" s="559" t="s">
        <v>620</v>
      </c>
    </row>
    <row r="208" spans="1:10" ht="12.75" customHeight="1">
      <c r="A208" s="559"/>
      <c r="B208" s="559"/>
      <c r="C208" s="559"/>
      <c r="D208" s="559"/>
      <c r="E208" s="5">
        <v>20</v>
      </c>
      <c r="F208" s="14"/>
      <c r="G208" s="5">
        <v>19</v>
      </c>
      <c r="H208" s="559"/>
      <c r="I208" s="559"/>
      <c r="J208" s="559"/>
    </row>
    <row r="209" spans="1:10" ht="12.75" customHeight="1">
      <c r="A209" s="14"/>
      <c r="C209" s="14"/>
      <c r="E209" s="14">
        <v>11</v>
      </c>
      <c r="F209" s="14"/>
      <c r="G209" s="14">
        <v>17</v>
      </c>
      <c r="I209" s="14"/>
      <c r="J209" s="4"/>
    </row>
    <row r="210" spans="2:10" ht="12.75" customHeight="1">
      <c r="B210" s="4"/>
      <c r="C210" s="4"/>
      <c r="D210" s="5"/>
      <c r="E210" s="4">
        <v>1</v>
      </c>
      <c r="F210" s="5" t="s">
        <v>672</v>
      </c>
      <c r="G210" s="4">
        <v>3</v>
      </c>
      <c r="H210" s="5"/>
      <c r="I210" s="4"/>
      <c r="J210" s="4"/>
    </row>
    <row r="211" spans="2:10" ht="12.75" customHeight="1">
      <c r="B211" s="4"/>
      <c r="C211" s="4"/>
      <c r="D211" s="5"/>
      <c r="E211" s="4"/>
      <c r="F211" s="5"/>
      <c r="G211" s="4"/>
      <c r="H211" s="5"/>
      <c r="I211" s="4"/>
      <c r="J211" s="4"/>
    </row>
    <row r="212" spans="1:9" ht="13.5">
      <c r="A212" s="3" t="s">
        <v>8</v>
      </c>
      <c r="B212" s="4"/>
      <c r="C212" s="14"/>
      <c r="E212" s="14">
        <v>10</v>
      </c>
      <c r="F212" s="5"/>
      <c r="G212" s="14">
        <v>18</v>
      </c>
      <c r="I212" s="14"/>
    </row>
    <row r="213" spans="1:10" ht="12.75" customHeight="1">
      <c r="A213" s="559" t="s">
        <v>434</v>
      </c>
      <c r="B213" s="559" t="s">
        <v>438</v>
      </c>
      <c r="C213" s="559">
        <f>SUM(E212:E215)</f>
        <v>63</v>
      </c>
      <c r="D213" s="559" t="s">
        <v>12</v>
      </c>
      <c r="E213" s="5">
        <v>13</v>
      </c>
      <c r="F213" s="5"/>
      <c r="G213" s="5">
        <v>19</v>
      </c>
      <c r="H213" s="559" t="s">
        <v>13</v>
      </c>
      <c r="I213" s="559">
        <f>SUM(G212:G215)</f>
        <v>80</v>
      </c>
      <c r="J213" s="559" t="s">
        <v>472</v>
      </c>
    </row>
    <row r="214" spans="1:10" ht="12.75" customHeight="1">
      <c r="A214" s="559"/>
      <c r="B214" s="559"/>
      <c r="C214" s="559"/>
      <c r="D214" s="559"/>
      <c r="E214" s="5">
        <v>24</v>
      </c>
      <c r="F214" s="14"/>
      <c r="G214" s="5">
        <v>18</v>
      </c>
      <c r="H214" s="559"/>
      <c r="I214" s="559"/>
      <c r="J214" s="559"/>
    </row>
    <row r="215" spans="1:10" ht="12.75" customHeight="1">
      <c r="A215" s="5"/>
      <c r="B215" s="5"/>
      <c r="C215" s="4"/>
      <c r="D215" s="5"/>
      <c r="E215" s="5">
        <v>16</v>
      </c>
      <c r="F215" s="14"/>
      <c r="G215" s="5">
        <v>25</v>
      </c>
      <c r="H215" s="5"/>
      <c r="I215" s="4"/>
      <c r="J215" s="14"/>
    </row>
    <row r="216" spans="1:10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14"/>
    </row>
    <row r="217" spans="1:10" ht="13.5">
      <c r="A217" s="39" t="s">
        <v>8</v>
      </c>
      <c r="B217" s="5"/>
      <c r="C217" s="5"/>
      <c r="D217" s="5"/>
      <c r="E217" s="5">
        <v>23</v>
      </c>
      <c r="F217" s="5"/>
      <c r="G217" s="5">
        <v>11</v>
      </c>
      <c r="H217" s="5"/>
      <c r="I217" s="5"/>
      <c r="J217" s="14"/>
    </row>
    <row r="218" spans="1:10" ht="12.75" customHeight="1">
      <c r="A218" s="559" t="s">
        <v>435</v>
      </c>
      <c r="B218" s="559" t="s">
        <v>0</v>
      </c>
      <c r="C218" s="559">
        <f>SUM(E217:E220)</f>
        <v>93</v>
      </c>
      <c r="D218" s="559" t="s">
        <v>12</v>
      </c>
      <c r="E218" s="5">
        <v>25</v>
      </c>
      <c r="F218" s="5"/>
      <c r="G218" s="5">
        <v>9</v>
      </c>
      <c r="H218" s="559" t="s">
        <v>13</v>
      </c>
      <c r="I218" s="559">
        <f>SUM(G217:G220)</f>
        <v>59</v>
      </c>
      <c r="J218" s="559" t="s">
        <v>473</v>
      </c>
    </row>
    <row r="219" spans="1:10" ht="12.75" customHeight="1">
      <c r="A219" s="559"/>
      <c r="B219" s="559"/>
      <c r="C219" s="559"/>
      <c r="D219" s="559"/>
      <c r="E219" s="5">
        <v>23</v>
      </c>
      <c r="F219" s="14"/>
      <c r="G219" s="5">
        <v>12</v>
      </c>
      <c r="H219" s="559"/>
      <c r="I219" s="559"/>
      <c r="J219" s="559"/>
    </row>
    <row r="220" spans="1:10" ht="12.75" customHeight="1">
      <c r="A220" s="5"/>
      <c r="B220" s="5"/>
      <c r="C220" s="5"/>
      <c r="D220" s="5"/>
      <c r="E220" s="5">
        <v>22</v>
      </c>
      <c r="F220" s="14"/>
      <c r="G220" s="5">
        <v>27</v>
      </c>
      <c r="H220" s="5"/>
      <c r="I220" s="5"/>
      <c r="J220" s="4"/>
    </row>
    <row r="221" spans="2:10" ht="12.75" customHeight="1">
      <c r="B221" s="4"/>
      <c r="C221" s="4"/>
      <c r="D221" s="5"/>
      <c r="E221" s="5"/>
      <c r="F221" s="5"/>
      <c r="G221" s="5"/>
      <c r="H221" s="5"/>
      <c r="I221" s="4"/>
      <c r="J221" s="4"/>
    </row>
    <row r="222" spans="1:10" ht="12.75" customHeight="1">
      <c r="A222" s="5"/>
      <c r="B222" s="5"/>
      <c r="C222" s="5"/>
      <c r="D222" s="5"/>
      <c r="E222" s="5"/>
      <c r="F222" s="14"/>
      <c r="G222" s="5"/>
      <c r="H222" s="5"/>
      <c r="I222" s="5"/>
      <c r="J222" s="5"/>
    </row>
    <row r="223" spans="1:10" ht="16.5" customHeight="1">
      <c r="A223" s="7" t="s">
        <v>475</v>
      </c>
      <c r="J223" s="4"/>
    </row>
    <row r="224" spans="1:10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5"/>
    </row>
    <row r="225" spans="1:9" ht="16.5" customHeight="1">
      <c r="A225" s="3" t="s">
        <v>6</v>
      </c>
      <c r="C225" s="14"/>
      <c r="E225" s="14">
        <v>23</v>
      </c>
      <c r="F225" s="5"/>
      <c r="G225" s="14">
        <v>20</v>
      </c>
      <c r="I225" s="14"/>
    </row>
    <row r="226" spans="1:10" ht="12.75" customHeight="1">
      <c r="A226" s="559" t="s">
        <v>471</v>
      </c>
      <c r="B226" s="559" t="s">
        <v>684</v>
      </c>
      <c r="C226" s="559">
        <f>SUM(E225:E228)</f>
        <v>71</v>
      </c>
      <c r="D226" s="559" t="s">
        <v>12</v>
      </c>
      <c r="E226" s="5">
        <v>15</v>
      </c>
      <c r="F226" s="5"/>
      <c r="G226" s="5">
        <v>22</v>
      </c>
      <c r="H226" s="559" t="s">
        <v>13</v>
      </c>
      <c r="I226" s="559">
        <f>SUM(G225:G228)</f>
        <v>87</v>
      </c>
      <c r="J226" s="559" t="s">
        <v>685</v>
      </c>
    </row>
    <row r="227" spans="1:10" ht="12.75" customHeight="1">
      <c r="A227" s="559"/>
      <c r="B227" s="559"/>
      <c r="C227" s="559"/>
      <c r="D227" s="559"/>
      <c r="E227" s="5">
        <v>21</v>
      </c>
      <c r="F227" s="5"/>
      <c r="G227" s="5">
        <v>24</v>
      </c>
      <c r="H227" s="559"/>
      <c r="I227" s="559"/>
      <c r="J227" s="559"/>
    </row>
    <row r="228" spans="2:10" ht="12.75" customHeight="1">
      <c r="B228" s="4"/>
      <c r="C228" s="4"/>
      <c r="D228" s="5"/>
      <c r="E228" s="5">
        <v>12</v>
      </c>
      <c r="F228" s="5"/>
      <c r="G228" s="5">
        <v>21</v>
      </c>
      <c r="H228" s="5"/>
      <c r="I228" s="4"/>
      <c r="J228" s="4"/>
    </row>
    <row r="229" spans="6:10" ht="12.75" customHeight="1">
      <c r="F229" s="4"/>
      <c r="J229" s="4"/>
    </row>
    <row r="230" spans="1:10" ht="16.5" customHeight="1">
      <c r="A230" s="3" t="s">
        <v>8</v>
      </c>
      <c r="C230" s="14"/>
      <c r="E230" s="14">
        <v>27</v>
      </c>
      <c r="F230" s="5"/>
      <c r="G230" s="14">
        <v>23</v>
      </c>
      <c r="I230" s="14"/>
      <c r="J230" s="4"/>
    </row>
    <row r="231" spans="1:10" ht="12.75" customHeight="1">
      <c r="A231" s="559" t="s">
        <v>427</v>
      </c>
      <c r="B231" s="559" t="s">
        <v>437</v>
      </c>
      <c r="C231" s="559">
        <f>SUM(E230:E233)</f>
        <v>82</v>
      </c>
      <c r="D231" s="559" t="s">
        <v>12</v>
      </c>
      <c r="E231" s="5">
        <v>13</v>
      </c>
      <c r="F231" s="5"/>
      <c r="G231" s="5">
        <v>30</v>
      </c>
      <c r="H231" s="559" t="s">
        <v>13</v>
      </c>
      <c r="I231" s="559">
        <f>SUM(G230:G233)</f>
        <v>91</v>
      </c>
      <c r="J231" s="559" t="s">
        <v>29</v>
      </c>
    </row>
    <row r="232" spans="1:10" ht="12.75" customHeight="1">
      <c r="A232" s="559"/>
      <c r="B232" s="559"/>
      <c r="C232" s="559"/>
      <c r="D232" s="559"/>
      <c r="E232" s="5">
        <v>22</v>
      </c>
      <c r="F232" s="5"/>
      <c r="G232" s="5">
        <v>16</v>
      </c>
      <c r="H232" s="559"/>
      <c r="I232" s="559"/>
      <c r="J232" s="559"/>
    </row>
    <row r="233" spans="1:10" ht="12.75" customHeight="1">
      <c r="A233" s="14"/>
      <c r="C233" s="14"/>
      <c r="E233" s="14">
        <v>20</v>
      </c>
      <c r="F233" s="5"/>
      <c r="G233" s="14">
        <v>22</v>
      </c>
      <c r="I233" s="14"/>
      <c r="J233" s="4"/>
    </row>
    <row r="234" spans="5:10" ht="12.75" customHeight="1">
      <c r="E234" s="14"/>
      <c r="F234" s="5"/>
      <c r="G234" s="14"/>
      <c r="J234" s="4"/>
    </row>
    <row r="235" spans="1:9" ht="16.5" customHeight="1">
      <c r="A235" s="3" t="s">
        <v>8</v>
      </c>
      <c r="C235" s="14"/>
      <c r="E235" s="14">
        <v>21</v>
      </c>
      <c r="F235" s="5"/>
      <c r="G235" s="14">
        <v>22</v>
      </c>
      <c r="I235" s="14"/>
    </row>
    <row r="236" spans="1:10" ht="12.75" customHeight="1">
      <c r="A236" s="559" t="s">
        <v>428</v>
      </c>
      <c r="B236" s="559" t="s">
        <v>34</v>
      </c>
      <c r="C236" s="559">
        <f>SUM(E235:E238)</f>
        <v>68</v>
      </c>
      <c r="D236" s="559" t="s">
        <v>12</v>
      </c>
      <c r="E236" s="5">
        <v>13</v>
      </c>
      <c r="F236" s="5"/>
      <c r="G236" s="5">
        <v>20</v>
      </c>
      <c r="H236" s="559" t="s">
        <v>13</v>
      </c>
      <c r="I236" s="559">
        <f>SUM(G235:G238)</f>
        <v>81</v>
      </c>
      <c r="J236" s="559" t="s">
        <v>431</v>
      </c>
    </row>
    <row r="237" spans="1:10" ht="12.75" customHeight="1">
      <c r="A237" s="559"/>
      <c r="B237" s="559"/>
      <c r="C237" s="559"/>
      <c r="D237" s="559"/>
      <c r="E237" s="5">
        <v>16</v>
      </c>
      <c r="F237" s="5"/>
      <c r="G237" s="5">
        <v>24</v>
      </c>
      <c r="H237" s="559"/>
      <c r="I237" s="559"/>
      <c r="J237" s="559"/>
    </row>
    <row r="238" spans="1:10" ht="12.75" customHeight="1">
      <c r="A238" s="14"/>
      <c r="C238" s="14"/>
      <c r="E238" s="14">
        <v>18</v>
      </c>
      <c r="F238" s="5"/>
      <c r="G238" s="14">
        <v>15</v>
      </c>
      <c r="I238" s="14"/>
      <c r="J238" s="559"/>
    </row>
    <row r="239" spans="3:10" ht="12.75" customHeight="1">
      <c r="C239" s="14"/>
      <c r="E239" s="14"/>
      <c r="F239" s="5"/>
      <c r="G239" s="14"/>
      <c r="I239" s="14"/>
      <c r="J239" s="559"/>
    </row>
    <row r="240" spans="1:9" ht="16.5" customHeight="1">
      <c r="A240" s="3" t="s">
        <v>6</v>
      </c>
      <c r="C240" s="14"/>
      <c r="E240" s="14">
        <v>12</v>
      </c>
      <c r="F240" s="5"/>
      <c r="G240" s="14">
        <v>34</v>
      </c>
      <c r="I240" s="14"/>
    </row>
    <row r="241" spans="1:10" ht="12.75" customHeight="1">
      <c r="A241" s="559" t="s">
        <v>429</v>
      </c>
      <c r="B241" s="559" t="s">
        <v>47</v>
      </c>
      <c r="C241" s="559">
        <f>SUM(E240:E243)</f>
        <v>57</v>
      </c>
      <c r="D241" s="559" t="s">
        <v>12</v>
      </c>
      <c r="E241" s="5">
        <v>17</v>
      </c>
      <c r="F241" s="5"/>
      <c r="G241" s="5">
        <v>26</v>
      </c>
      <c r="H241" s="559" t="s">
        <v>13</v>
      </c>
      <c r="I241" s="559">
        <f>SUM(G240:G243)</f>
        <v>113</v>
      </c>
      <c r="J241" s="559" t="s">
        <v>694</v>
      </c>
    </row>
    <row r="242" spans="1:10" ht="12.75" customHeight="1">
      <c r="A242" s="559"/>
      <c r="B242" s="559"/>
      <c r="C242" s="559"/>
      <c r="D242" s="559"/>
      <c r="E242" s="5">
        <v>4</v>
      </c>
      <c r="F242" s="5"/>
      <c r="G242" s="5">
        <v>31</v>
      </c>
      <c r="H242" s="559"/>
      <c r="I242" s="559"/>
      <c r="J242" s="559"/>
    </row>
    <row r="243" spans="2:10" ht="12.75" customHeight="1">
      <c r="B243" s="4"/>
      <c r="C243" s="4"/>
      <c r="D243" s="5"/>
      <c r="E243" s="5">
        <v>24</v>
      </c>
      <c r="F243" s="5"/>
      <c r="G243" s="5">
        <v>22</v>
      </c>
      <c r="H243" s="5"/>
      <c r="I243" s="4"/>
      <c r="J243" s="4"/>
    </row>
    <row r="244" spans="2:10" ht="12.75" customHeight="1">
      <c r="B244" s="4"/>
      <c r="C244" s="4"/>
      <c r="D244" s="5"/>
      <c r="E244" s="5"/>
      <c r="F244" s="5"/>
      <c r="G244" s="5"/>
      <c r="H244" s="5"/>
      <c r="I244" s="4"/>
      <c r="J244" s="4"/>
    </row>
    <row r="245" spans="1:9" ht="16.5" customHeight="1">
      <c r="A245" s="3" t="s">
        <v>6</v>
      </c>
      <c r="B245" s="4"/>
      <c r="C245" s="5"/>
      <c r="D245" s="5"/>
      <c r="E245" s="5">
        <v>23</v>
      </c>
      <c r="F245" s="5"/>
      <c r="G245" s="5">
        <v>22</v>
      </c>
      <c r="H245" s="5"/>
      <c r="I245" s="5"/>
    </row>
    <row r="246" spans="1:10" ht="12.75" customHeight="1">
      <c r="A246" s="559" t="s">
        <v>474</v>
      </c>
      <c r="B246" s="559" t="s">
        <v>706</v>
      </c>
      <c r="C246" s="559">
        <f>SUM(E245:E248)</f>
        <v>82</v>
      </c>
      <c r="D246" s="559" t="s">
        <v>12</v>
      </c>
      <c r="E246" s="5">
        <v>22</v>
      </c>
      <c r="F246" s="5"/>
      <c r="G246" s="5">
        <v>16</v>
      </c>
      <c r="H246" s="559" t="s">
        <v>13</v>
      </c>
      <c r="I246" s="559">
        <f>SUM(G245:G248)</f>
        <v>66</v>
      </c>
      <c r="J246" s="559" t="s">
        <v>707</v>
      </c>
    </row>
    <row r="247" spans="1:10" ht="12.75" customHeight="1">
      <c r="A247" s="559"/>
      <c r="B247" s="559"/>
      <c r="C247" s="559"/>
      <c r="D247" s="559"/>
      <c r="E247" s="5">
        <v>16</v>
      </c>
      <c r="F247" s="5"/>
      <c r="G247" s="5">
        <v>15</v>
      </c>
      <c r="H247" s="559"/>
      <c r="I247" s="559"/>
      <c r="J247" s="559"/>
    </row>
    <row r="248" spans="1:10" ht="12.75" customHeight="1">
      <c r="A248" s="14"/>
      <c r="C248" s="14"/>
      <c r="E248" s="14">
        <v>21</v>
      </c>
      <c r="F248" s="5"/>
      <c r="G248" s="14">
        <v>13</v>
      </c>
      <c r="I248" s="14"/>
      <c r="J248" s="4"/>
    </row>
    <row r="249" spans="2:10" ht="12.75" customHeight="1">
      <c r="B249" s="4"/>
      <c r="C249" s="4"/>
      <c r="D249" s="5"/>
      <c r="E249" s="4"/>
      <c r="F249" s="5"/>
      <c r="G249" s="4"/>
      <c r="H249" s="5"/>
      <c r="I249" s="4"/>
      <c r="J249" s="4"/>
    </row>
    <row r="250" spans="1:9" ht="16.5" customHeight="1">
      <c r="A250" s="3" t="s">
        <v>8</v>
      </c>
      <c r="B250" s="4"/>
      <c r="C250" s="14"/>
      <c r="E250" s="14">
        <v>9</v>
      </c>
      <c r="F250" s="5"/>
      <c r="G250" s="14">
        <v>23</v>
      </c>
      <c r="I250" s="14"/>
    </row>
    <row r="251" spans="1:10" ht="12.75" customHeight="1">
      <c r="A251" s="559" t="s">
        <v>434</v>
      </c>
      <c r="B251" s="559" t="s">
        <v>438</v>
      </c>
      <c r="C251" s="559">
        <f>SUM(E250:E253)</f>
        <v>58</v>
      </c>
      <c r="D251" s="559" t="s">
        <v>12</v>
      </c>
      <c r="E251" s="5">
        <v>19</v>
      </c>
      <c r="F251" s="5"/>
      <c r="G251" s="5">
        <v>14</v>
      </c>
      <c r="H251" s="559" t="s">
        <v>13</v>
      </c>
      <c r="I251" s="559">
        <f>SUM(G250:G253)</f>
        <v>67</v>
      </c>
      <c r="J251" s="559" t="s">
        <v>0</v>
      </c>
    </row>
    <row r="252" spans="1:10" ht="12.75" customHeight="1">
      <c r="A252" s="559"/>
      <c r="B252" s="559"/>
      <c r="C252" s="559"/>
      <c r="D252" s="559"/>
      <c r="E252" s="5">
        <v>16</v>
      </c>
      <c r="F252" s="5"/>
      <c r="G252" s="5">
        <v>12</v>
      </c>
      <c r="H252" s="559"/>
      <c r="I252" s="559"/>
      <c r="J252" s="559"/>
    </row>
    <row r="253" spans="1:10" ht="12.75" customHeight="1">
      <c r="A253" s="5"/>
      <c r="B253" s="5"/>
      <c r="C253" s="4"/>
      <c r="D253" s="5"/>
      <c r="E253" s="5">
        <v>14</v>
      </c>
      <c r="F253" s="5"/>
      <c r="G253" s="5">
        <v>18</v>
      </c>
      <c r="H253" s="5"/>
      <c r="I253" s="4"/>
      <c r="J253" s="14"/>
    </row>
    <row r="254" spans="1:10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14"/>
    </row>
    <row r="255" spans="1:10" ht="16.5" customHeight="1">
      <c r="A255" s="39" t="s">
        <v>8</v>
      </c>
      <c r="B255" s="5"/>
      <c r="C255" s="5"/>
      <c r="D255" s="5"/>
      <c r="E255" s="5">
        <v>17</v>
      </c>
      <c r="F255" s="5"/>
      <c r="G255" s="5">
        <v>8</v>
      </c>
      <c r="H255" s="5"/>
      <c r="I255" s="5"/>
      <c r="J255" s="14"/>
    </row>
    <row r="256" spans="1:10" ht="12.75" customHeight="1">
      <c r="A256" s="559" t="s">
        <v>435</v>
      </c>
      <c r="B256" s="559" t="s">
        <v>473</v>
      </c>
      <c r="C256" s="559">
        <f>SUM(E255:E258)</f>
        <v>82</v>
      </c>
      <c r="D256" s="559" t="s">
        <v>12</v>
      </c>
      <c r="E256" s="5">
        <v>20</v>
      </c>
      <c r="F256" s="5"/>
      <c r="G256" s="5">
        <v>25</v>
      </c>
      <c r="H256" s="559" t="s">
        <v>13</v>
      </c>
      <c r="I256" s="559">
        <f>SUM(G255:G258)</f>
        <v>74</v>
      </c>
      <c r="J256" s="559" t="s">
        <v>430</v>
      </c>
    </row>
    <row r="257" spans="1:10" ht="12.75" customHeight="1">
      <c r="A257" s="559"/>
      <c r="B257" s="559"/>
      <c r="C257" s="559"/>
      <c r="D257" s="559"/>
      <c r="E257" s="5">
        <v>23</v>
      </c>
      <c r="F257" s="5"/>
      <c r="G257" s="5">
        <v>21</v>
      </c>
      <c r="H257" s="559"/>
      <c r="I257" s="559"/>
      <c r="J257" s="559"/>
    </row>
    <row r="258" spans="1:10" ht="12.75" customHeight="1">
      <c r="A258" s="5"/>
      <c r="C258" s="5"/>
      <c r="D258" s="5"/>
      <c r="E258" s="5">
        <v>22</v>
      </c>
      <c r="F258" s="5"/>
      <c r="G258" s="5">
        <v>20</v>
      </c>
      <c r="H258" s="5"/>
      <c r="I258" s="5"/>
      <c r="J258" s="4"/>
    </row>
    <row r="259" ht="19.5" customHeight="1">
      <c r="J259" s="11"/>
    </row>
    <row r="260" spans="1:10" ht="19.5" customHeight="1">
      <c r="A260" s="610" t="s">
        <v>480</v>
      </c>
      <c r="B260" s="610"/>
      <c r="J260" s="7"/>
    </row>
    <row r="261" ht="19.5" customHeight="1">
      <c r="J261" s="7"/>
    </row>
    <row r="262" spans="1:19" s="40" customFormat="1" ht="19.5" customHeight="1" thickBot="1">
      <c r="A262" s="3"/>
      <c r="B262" s="3"/>
      <c r="C262" s="3"/>
      <c r="D262" s="14"/>
      <c r="E262" s="3"/>
      <c r="F262" s="3"/>
      <c r="G262" s="3"/>
      <c r="H262" s="14"/>
      <c r="I262" s="3"/>
      <c r="J262" s="3" t="s">
        <v>484</v>
      </c>
      <c r="K262" s="3"/>
      <c r="L262" s="2"/>
      <c r="M262" s="2"/>
      <c r="N262" s="2"/>
      <c r="O262" s="2"/>
      <c r="P262" s="2"/>
      <c r="Q262" s="2"/>
      <c r="R262" s="2"/>
      <c r="S262" s="2"/>
    </row>
    <row r="263" spans="1:19" ht="19.5" customHeight="1">
      <c r="A263" s="5" t="s">
        <v>8</v>
      </c>
      <c r="B263" s="5" t="s">
        <v>15</v>
      </c>
      <c r="C263" s="590" t="s">
        <v>722</v>
      </c>
      <c r="D263" s="590"/>
      <c r="E263" s="590"/>
      <c r="F263" s="590"/>
      <c r="J263" s="546" t="s">
        <v>483</v>
      </c>
      <c r="K263" s="560" t="str">
        <f>J265</f>
        <v>広島大学</v>
      </c>
      <c r="L263" s="561"/>
      <c r="M263" s="561" t="str">
        <f>J267</f>
        <v>広島文化学園大学</v>
      </c>
      <c r="N263" s="561"/>
      <c r="O263" s="561" t="str">
        <f>J269</f>
        <v>倉敷芸術科学大学</v>
      </c>
      <c r="P263" s="572"/>
      <c r="Q263" s="568" t="s">
        <v>36</v>
      </c>
      <c r="R263" s="569"/>
      <c r="S263" s="546" t="s">
        <v>51</v>
      </c>
    </row>
    <row r="264" spans="1:19" ht="19.5" customHeight="1" thickBot="1">
      <c r="A264" s="5"/>
      <c r="B264" s="5" t="s">
        <v>16</v>
      </c>
      <c r="C264" s="590" t="s">
        <v>723</v>
      </c>
      <c r="D264" s="590"/>
      <c r="E264" s="590"/>
      <c r="F264" s="590"/>
      <c r="J264" s="550"/>
      <c r="K264" s="562"/>
      <c r="L264" s="563"/>
      <c r="M264" s="563"/>
      <c r="N264" s="563"/>
      <c r="O264" s="563"/>
      <c r="P264" s="573"/>
      <c r="Q264" s="570" t="s">
        <v>37</v>
      </c>
      <c r="R264" s="571"/>
      <c r="S264" s="547"/>
    </row>
    <row r="265" spans="1:19" ht="19.5" customHeight="1">
      <c r="A265" s="5"/>
      <c r="B265" s="5" t="s">
        <v>17</v>
      </c>
      <c r="C265" s="590" t="s">
        <v>724</v>
      </c>
      <c r="D265" s="590"/>
      <c r="E265" s="590"/>
      <c r="F265" s="590"/>
      <c r="J265" s="609" t="s">
        <v>715</v>
      </c>
      <c r="K265" s="578"/>
      <c r="L265" s="579"/>
      <c r="M265" s="553" t="s">
        <v>718</v>
      </c>
      <c r="N265" s="554"/>
      <c r="O265" s="553" t="s">
        <v>719</v>
      </c>
      <c r="P265" s="555"/>
      <c r="Q265" s="596">
        <f>(M266+O266)/(N266+P266)</f>
        <v>1.128787878787879</v>
      </c>
      <c r="R265" s="597"/>
      <c r="S265" s="548">
        <v>2</v>
      </c>
    </row>
    <row r="266" spans="1:19" ht="19.5" customHeight="1">
      <c r="A266" s="5"/>
      <c r="B266" s="9" t="s">
        <v>18</v>
      </c>
      <c r="C266" s="590" t="s">
        <v>717</v>
      </c>
      <c r="D266" s="590"/>
      <c r="E266" s="590"/>
      <c r="F266" s="590"/>
      <c r="J266" s="602"/>
      <c r="K266" s="580"/>
      <c r="L266" s="581"/>
      <c r="M266" s="41">
        <v>63</v>
      </c>
      <c r="N266" s="41">
        <v>80</v>
      </c>
      <c r="O266" s="41">
        <v>86</v>
      </c>
      <c r="P266" s="42">
        <v>52</v>
      </c>
      <c r="Q266" s="598"/>
      <c r="R266" s="599"/>
      <c r="S266" s="549"/>
    </row>
    <row r="267" spans="1:19" ht="19.5" customHeight="1">
      <c r="A267" s="5"/>
      <c r="B267" s="9" t="s">
        <v>19</v>
      </c>
      <c r="C267" s="606" t="s">
        <v>725</v>
      </c>
      <c r="D267" s="607"/>
      <c r="E267" s="607"/>
      <c r="F267" s="608"/>
      <c r="J267" s="585" t="s">
        <v>716</v>
      </c>
      <c r="K267" s="556" t="s">
        <v>720</v>
      </c>
      <c r="L267" s="557"/>
      <c r="M267" s="574"/>
      <c r="N267" s="603"/>
      <c r="O267" s="558" t="s">
        <v>721</v>
      </c>
      <c r="P267" s="556"/>
      <c r="Q267" s="600">
        <f>(K268+O268)/(L268+P268)</f>
        <v>1.0620689655172413</v>
      </c>
      <c r="R267" s="601"/>
      <c r="S267" s="549">
        <v>3</v>
      </c>
    </row>
    <row r="268" spans="1:19" ht="19.5" customHeight="1">
      <c r="A268" s="5"/>
      <c r="B268" s="9" t="s">
        <v>20</v>
      </c>
      <c r="C268" s="606" t="s">
        <v>726</v>
      </c>
      <c r="D268" s="607"/>
      <c r="E268" s="607"/>
      <c r="F268" s="608"/>
      <c r="J268" s="602"/>
      <c r="K268" s="276">
        <v>80</v>
      </c>
      <c r="L268" s="277">
        <v>63</v>
      </c>
      <c r="M268" s="604"/>
      <c r="N268" s="605"/>
      <c r="O268" s="277">
        <v>74</v>
      </c>
      <c r="P268" s="278">
        <v>82</v>
      </c>
      <c r="Q268" s="598"/>
      <c r="R268" s="599"/>
      <c r="S268" s="549"/>
    </row>
    <row r="269" spans="1:19" ht="19.5" customHeight="1">
      <c r="A269" s="5"/>
      <c r="B269" s="9" t="s">
        <v>26</v>
      </c>
      <c r="C269" s="590" t="s">
        <v>727</v>
      </c>
      <c r="D269" s="590"/>
      <c r="E269" s="590"/>
      <c r="F269" s="590"/>
      <c r="J269" s="585" t="s">
        <v>717</v>
      </c>
      <c r="K269" s="582" t="s">
        <v>718</v>
      </c>
      <c r="L269" s="583"/>
      <c r="M269" s="584" t="s">
        <v>773</v>
      </c>
      <c r="N269" s="583"/>
      <c r="O269" s="574"/>
      <c r="P269" s="575"/>
      <c r="Q269" s="564">
        <f>(K270+M270)/(L270+N270)</f>
        <v>0.8375</v>
      </c>
      <c r="R269" s="565"/>
      <c r="S269" s="549">
        <v>4</v>
      </c>
    </row>
    <row r="270" spans="1:19" ht="19.5" customHeight="1" thickBot="1">
      <c r="A270" s="5"/>
      <c r="B270" s="9" t="s">
        <v>27</v>
      </c>
      <c r="C270" s="590" t="s">
        <v>728</v>
      </c>
      <c r="D270" s="590"/>
      <c r="E270" s="590"/>
      <c r="F270" s="590"/>
      <c r="J270" s="586"/>
      <c r="K270" s="43">
        <v>52</v>
      </c>
      <c r="L270" s="279">
        <v>86</v>
      </c>
      <c r="M270" s="279">
        <v>82</v>
      </c>
      <c r="N270" s="279">
        <v>74</v>
      </c>
      <c r="O270" s="576"/>
      <c r="P270" s="577"/>
      <c r="Q270" s="566"/>
      <c r="R270" s="567"/>
      <c r="S270" s="552"/>
    </row>
    <row r="271" spans="1:9" ht="19.5" customHeight="1">
      <c r="A271" s="39"/>
      <c r="B271" s="551" t="s">
        <v>772</v>
      </c>
      <c r="C271" s="551"/>
      <c r="D271" s="551"/>
      <c r="E271" s="551"/>
      <c r="F271" s="551"/>
      <c r="G271" s="551"/>
      <c r="H271" s="551"/>
      <c r="I271" s="6"/>
    </row>
    <row r="272" spans="1:6" ht="19.5" customHeight="1">
      <c r="A272" s="5"/>
      <c r="B272" s="9"/>
      <c r="C272" s="38"/>
      <c r="D272" s="38"/>
      <c r="E272" s="38"/>
      <c r="F272" s="38"/>
    </row>
    <row r="273" spans="2:10" ht="19.5" customHeight="1">
      <c r="B273" s="9" t="s">
        <v>21</v>
      </c>
      <c r="C273" s="595" t="s">
        <v>757</v>
      </c>
      <c r="D273" s="595"/>
      <c r="E273" s="595"/>
      <c r="F273" s="595"/>
      <c r="G273" s="595"/>
      <c r="H273" s="595"/>
      <c r="I273" s="595"/>
      <c r="J273" s="595"/>
    </row>
    <row r="274" spans="2:10" ht="19.5" customHeight="1">
      <c r="B274" s="9" t="s">
        <v>22</v>
      </c>
      <c r="C274" s="595" t="s">
        <v>758</v>
      </c>
      <c r="D274" s="595"/>
      <c r="E274" s="595"/>
      <c r="F274" s="595"/>
      <c r="G274" s="595"/>
      <c r="H274" s="595"/>
      <c r="I274" s="595"/>
      <c r="J274" s="595"/>
    </row>
    <row r="275" spans="2:12" ht="14.25">
      <c r="B275" s="9" t="s">
        <v>23</v>
      </c>
      <c r="C275" s="267" t="s">
        <v>768</v>
      </c>
      <c r="D275" s="267"/>
      <c r="E275" s="267"/>
      <c r="F275" s="267"/>
      <c r="G275" s="267"/>
      <c r="H275" s="267"/>
      <c r="I275" s="267"/>
      <c r="J275" s="267"/>
      <c r="K275" s="267"/>
      <c r="L275" s="267"/>
    </row>
    <row r="276" spans="2:12" ht="14.25">
      <c r="B276" s="9" t="s">
        <v>24</v>
      </c>
      <c r="C276" s="267" t="s">
        <v>769</v>
      </c>
      <c r="D276" s="267"/>
      <c r="E276" s="267"/>
      <c r="F276" s="267"/>
      <c r="G276" s="267"/>
      <c r="H276" s="267"/>
      <c r="I276" s="267"/>
      <c r="J276" s="267"/>
      <c r="K276" s="267"/>
      <c r="L276" s="267"/>
    </row>
    <row r="277" spans="2:12" ht="14.25">
      <c r="B277" s="9" t="s">
        <v>25</v>
      </c>
      <c r="C277" s="267" t="s">
        <v>770</v>
      </c>
      <c r="D277" s="267"/>
      <c r="E277" s="267"/>
      <c r="F277" s="267"/>
      <c r="G277" s="267"/>
      <c r="H277" s="267"/>
      <c r="I277" s="267"/>
      <c r="J277" s="267"/>
      <c r="K277" s="267"/>
      <c r="L277" s="267"/>
    </row>
    <row r="278" ht="18" customHeight="1"/>
    <row r="279" ht="18" customHeight="1"/>
    <row r="280" spans="1:6" ht="13.5">
      <c r="A280" s="14" t="s">
        <v>6</v>
      </c>
      <c r="B280" s="9" t="s">
        <v>15</v>
      </c>
      <c r="C280" s="592" t="s">
        <v>730</v>
      </c>
      <c r="D280" s="593"/>
      <c r="E280" s="593"/>
      <c r="F280" s="594"/>
    </row>
    <row r="281" spans="2:6" ht="13.5">
      <c r="B281" s="9" t="s">
        <v>16</v>
      </c>
      <c r="C281" s="591" t="s">
        <v>731</v>
      </c>
      <c r="D281" s="591"/>
      <c r="E281" s="591"/>
      <c r="F281" s="591"/>
    </row>
    <row r="282" spans="2:6" ht="16.5" customHeight="1">
      <c r="B282" s="9" t="s">
        <v>17</v>
      </c>
      <c r="C282" s="591" t="s">
        <v>732</v>
      </c>
      <c r="D282" s="591"/>
      <c r="E282" s="591"/>
      <c r="F282" s="591"/>
    </row>
    <row r="283" spans="2:6" ht="18" customHeight="1">
      <c r="B283" s="9" t="s">
        <v>18</v>
      </c>
      <c r="C283" s="591" t="s">
        <v>733</v>
      </c>
      <c r="D283" s="591"/>
      <c r="E283" s="591"/>
      <c r="F283" s="591"/>
    </row>
    <row r="284" spans="2:6" ht="13.5">
      <c r="B284" s="9" t="s">
        <v>19</v>
      </c>
      <c r="C284" s="591" t="s">
        <v>734</v>
      </c>
      <c r="D284" s="591"/>
      <c r="E284" s="591"/>
      <c r="F284" s="591"/>
    </row>
    <row r="285" spans="2:6" ht="13.5">
      <c r="B285" s="9" t="s">
        <v>20</v>
      </c>
      <c r="C285" s="591" t="s">
        <v>735</v>
      </c>
      <c r="D285" s="591"/>
      <c r="E285" s="591"/>
      <c r="F285" s="591"/>
    </row>
    <row r="286" spans="2:6" ht="13.5">
      <c r="B286" s="9" t="s">
        <v>26</v>
      </c>
      <c r="C286" s="591" t="s">
        <v>736</v>
      </c>
      <c r="D286" s="591"/>
      <c r="E286" s="591"/>
      <c r="F286" s="591"/>
    </row>
    <row r="287" spans="2:6" ht="13.5">
      <c r="B287" s="9" t="s">
        <v>27</v>
      </c>
      <c r="C287" s="591" t="s">
        <v>739</v>
      </c>
      <c r="D287" s="591"/>
      <c r="E287" s="591"/>
      <c r="F287" s="591"/>
    </row>
    <row r="288" spans="2:6" ht="13.5">
      <c r="B288" s="9" t="s">
        <v>738</v>
      </c>
      <c r="C288" s="591" t="s">
        <v>737</v>
      </c>
      <c r="D288" s="591"/>
      <c r="E288" s="591"/>
      <c r="F288" s="591"/>
    </row>
  </sheetData>
  <sheetProtection/>
  <mergeCells count="375">
    <mergeCell ref="B246:B247"/>
    <mergeCell ref="C246:C247"/>
    <mergeCell ref="I226:I227"/>
    <mergeCell ref="J226:J227"/>
    <mergeCell ref="I231:I232"/>
    <mergeCell ref="J231:J232"/>
    <mergeCell ref="C236:C237"/>
    <mergeCell ref="D236:D237"/>
    <mergeCell ref="H236:H237"/>
    <mergeCell ref="I236:I237"/>
    <mergeCell ref="J236:J237"/>
    <mergeCell ref="C285:F285"/>
    <mergeCell ref="C286:F286"/>
    <mergeCell ref="C287:F287"/>
    <mergeCell ref="C288:F288"/>
    <mergeCell ref="J238:J239"/>
    <mergeCell ref="J251:J252"/>
    <mergeCell ref="J256:J257"/>
    <mergeCell ref="C284:F284"/>
    <mergeCell ref="C265:F265"/>
    <mergeCell ref="A241:A242"/>
    <mergeCell ref="B241:B242"/>
    <mergeCell ref="C241:C242"/>
    <mergeCell ref="D241:D242"/>
    <mergeCell ref="I251:I252"/>
    <mergeCell ref="A256:A257"/>
    <mergeCell ref="C256:C257"/>
    <mergeCell ref="B256:B257"/>
    <mergeCell ref="A251:A252"/>
    <mergeCell ref="A246:A247"/>
    <mergeCell ref="C266:F266"/>
    <mergeCell ref="C267:F267"/>
    <mergeCell ref="C268:F268"/>
    <mergeCell ref="J265:J266"/>
    <mergeCell ref="A260:B260"/>
    <mergeCell ref="B251:B252"/>
    <mergeCell ref="Q265:R266"/>
    <mergeCell ref="Q267:R268"/>
    <mergeCell ref="J267:J268"/>
    <mergeCell ref="M267:N268"/>
    <mergeCell ref="C251:C252"/>
    <mergeCell ref="D251:D252"/>
    <mergeCell ref="H251:H252"/>
    <mergeCell ref="H256:H257"/>
    <mergeCell ref="I256:I257"/>
    <mergeCell ref="C264:F264"/>
    <mergeCell ref="D179:D180"/>
    <mergeCell ref="H179:H180"/>
    <mergeCell ref="D174:D175"/>
    <mergeCell ref="D246:D247"/>
    <mergeCell ref="H246:H247"/>
    <mergeCell ref="H241:H242"/>
    <mergeCell ref="D202:D203"/>
    <mergeCell ref="H202:H203"/>
    <mergeCell ref="D218:D219"/>
    <mergeCell ref="D213:D214"/>
    <mergeCell ref="H213:H214"/>
    <mergeCell ref="H174:H175"/>
    <mergeCell ref="I174:I175"/>
    <mergeCell ref="D197:D198"/>
    <mergeCell ref="H197:H198"/>
    <mergeCell ref="D192:D193"/>
    <mergeCell ref="H192:H193"/>
    <mergeCell ref="I192:I193"/>
    <mergeCell ref="D187:D188"/>
    <mergeCell ref="H207:H208"/>
    <mergeCell ref="A236:A237"/>
    <mergeCell ref="B236:B237"/>
    <mergeCell ref="C281:F281"/>
    <mergeCell ref="C282:F282"/>
    <mergeCell ref="C283:F283"/>
    <mergeCell ref="C280:F280"/>
    <mergeCell ref="C269:F269"/>
    <mergeCell ref="C270:F270"/>
    <mergeCell ref="C273:J273"/>
    <mergeCell ref="C274:J274"/>
    <mergeCell ref="B218:B219"/>
    <mergeCell ref="H226:H227"/>
    <mergeCell ref="A231:A232"/>
    <mergeCell ref="B231:B232"/>
    <mergeCell ref="C231:C232"/>
    <mergeCell ref="D231:D232"/>
    <mergeCell ref="H231:H232"/>
    <mergeCell ref="B202:B203"/>
    <mergeCell ref="H218:H219"/>
    <mergeCell ref="C263:F263"/>
    <mergeCell ref="D207:D208"/>
    <mergeCell ref="A226:A227"/>
    <mergeCell ref="D256:D257"/>
    <mergeCell ref="B226:B227"/>
    <mergeCell ref="C226:C227"/>
    <mergeCell ref="D226:D227"/>
    <mergeCell ref="A218:A219"/>
    <mergeCell ref="A179:A180"/>
    <mergeCell ref="C218:C219"/>
    <mergeCell ref="A213:A214"/>
    <mergeCell ref="C213:C214"/>
    <mergeCell ref="C192:C193"/>
    <mergeCell ref="B213:B214"/>
    <mergeCell ref="A207:A208"/>
    <mergeCell ref="B207:B208"/>
    <mergeCell ref="C207:C208"/>
    <mergeCell ref="A202:A203"/>
    <mergeCell ref="B197:B198"/>
    <mergeCell ref="C197:C198"/>
    <mergeCell ref="A192:A193"/>
    <mergeCell ref="B192:B193"/>
    <mergeCell ref="A187:A188"/>
    <mergeCell ref="B187:B188"/>
    <mergeCell ref="C187:C188"/>
    <mergeCell ref="C202:C203"/>
    <mergeCell ref="A169:A170"/>
    <mergeCell ref="B169:B170"/>
    <mergeCell ref="C169:C170"/>
    <mergeCell ref="A174:A175"/>
    <mergeCell ref="B174:B175"/>
    <mergeCell ref="C174:C175"/>
    <mergeCell ref="B179:B180"/>
    <mergeCell ref="C179:C180"/>
    <mergeCell ref="A197:A198"/>
    <mergeCell ref="D169:D170"/>
    <mergeCell ref="H169:H170"/>
    <mergeCell ref="I169:I170"/>
    <mergeCell ref="B154:B155"/>
    <mergeCell ref="D141:D142"/>
    <mergeCell ref="J159:J160"/>
    <mergeCell ref="J164:J165"/>
    <mergeCell ref="J154:J155"/>
    <mergeCell ref="J169:J170"/>
    <mergeCell ref="B141:B142"/>
    <mergeCell ref="I154:I155"/>
    <mergeCell ref="A154:A155"/>
    <mergeCell ref="C149:C150"/>
    <mergeCell ref="C164:C165"/>
    <mergeCell ref="D164:D165"/>
    <mergeCell ref="H164:H165"/>
    <mergeCell ref="J149:J150"/>
    <mergeCell ref="H149:H150"/>
    <mergeCell ref="D154:D155"/>
    <mergeCell ref="H154:H155"/>
    <mergeCell ref="I164:I165"/>
    <mergeCell ref="C154:C155"/>
    <mergeCell ref="C159:C160"/>
    <mergeCell ref="D159:D160"/>
    <mergeCell ref="H159:H160"/>
    <mergeCell ref="I159:I160"/>
    <mergeCell ref="A141:A142"/>
    <mergeCell ref="B159:B160"/>
    <mergeCell ref="J174:J175"/>
    <mergeCell ref="I149:I150"/>
    <mergeCell ref="A164:A165"/>
    <mergeCell ref="B164:B165"/>
    <mergeCell ref="A159:A160"/>
    <mergeCell ref="D149:D150"/>
    <mergeCell ref="A149:A150"/>
    <mergeCell ref="B149:B150"/>
    <mergeCell ref="J108:J109"/>
    <mergeCell ref="A75:A76"/>
    <mergeCell ref="B103:B104"/>
    <mergeCell ref="H103:H104"/>
    <mergeCell ref="B75:B76"/>
    <mergeCell ref="B80:B81"/>
    <mergeCell ref="C93:C94"/>
    <mergeCell ref="D103:D104"/>
    <mergeCell ref="D98:D99"/>
    <mergeCell ref="I80:I81"/>
    <mergeCell ref="I141:I142"/>
    <mergeCell ref="H131:H132"/>
    <mergeCell ref="H141:H142"/>
    <mergeCell ref="J141:J142"/>
    <mergeCell ref="D136:D137"/>
    <mergeCell ref="H85:H86"/>
    <mergeCell ref="I85:I86"/>
    <mergeCell ref="J85:J86"/>
    <mergeCell ref="J103:J104"/>
    <mergeCell ref="H108:H109"/>
    <mergeCell ref="A65:A66"/>
    <mergeCell ref="B57:B58"/>
    <mergeCell ref="B65:B66"/>
    <mergeCell ref="C47:C48"/>
    <mergeCell ref="B136:B137"/>
    <mergeCell ref="C136:C137"/>
    <mergeCell ref="A103:A104"/>
    <mergeCell ref="A80:A81"/>
    <mergeCell ref="C75:C76"/>
    <mergeCell ref="C80:C81"/>
    <mergeCell ref="D26:D27"/>
    <mergeCell ref="A47:A48"/>
    <mergeCell ref="A52:A53"/>
    <mergeCell ref="B52:B53"/>
    <mergeCell ref="A57:A58"/>
    <mergeCell ref="C57:C58"/>
    <mergeCell ref="C52:C53"/>
    <mergeCell ref="B37:B38"/>
    <mergeCell ref="A37:A38"/>
    <mergeCell ref="C37:C38"/>
    <mergeCell ref="D8:D9"/>
    <mergeCell ref="H8:H9"/>
    <mergeCell ref="B8:B9"/>
    <mergeCell ref="J13:J14"/>
    <mergeCell ref="A32:A33"/>
    <mergeCell ref="B32:B33"/>
    <mergeCell ref="A13:A14"/>
    <mergeCell ref="B13:B14"/>
    <mergeCell ref="A18:A19"/>
    <mergeCell ref="B18:B19"/>
    <mergeCell ref="B26:B27"/>
    <mergeCell ref="A1:J1"/>
    <mergeCell ref="A3:J3"/>
    <mergeCell ref="A8:A9"/>
    <mergeCell ref="C8:C9"/>
    <mergeCell ref="J8:J9"/>
    <mergeCell ref="I8:I9"/>
    <mergeCell ref="A26:A27"/>
    <mergeCell ref="C13:C14"/>
    <mergeCell ref="D13:D14"/>
    <mergeCell ref="C32:C33"/>
    <mergeCell ref="D32:D33"/>
    <mergeCell ref="J32:J33"/>
    <mergeCell ref="H32:H33"/>
    <mergeCell ref="I32:I33"/>
    <mergeCell ref="C18:C19"/>
    <mergeCell ref="D18:D19"/>
    <mergeCell ref="H26:H27"/>
    <mergeCell ref="J26:J27"/>
    <mergeCell ref="C26:C27"/>
    <mergeCell ref="I57:I58"/>
    <mergeCell ref="J57:J58"/>
    <mergeCell ref="J18:J19"/>
    <mergeCell ref="I26:I27"/>
    <mergeCell ref="I18:I19"/>
    <mergeCell ref="D37:D38"/>
    <mergeCell ref="I37:I38"/>
    <mergeCell ref="H37:H38"/>
    <mergeCell ref="H18:H19"/>
    <mergeCell ref="J37:J38"/>
    <mergeCell ref="A98:A99"/>
    <mergeCell ref="C116:C117"/>
    <mergeCell ref="J42:J43"/>
    <mergeCell ref="H47:H48"/>
    <mergeCell ref="I47:I48"/>
    <mergeCell ref="D42:D43"/>
    <mergeCell ref="H65:H66"/>
    <mergeCell ref="D57:D58"/>
    <mergeCell ref="D52:D53"/>
    <mergeCell ref="H52:H53"/>
    <mergeCell ref="J65:J66"/>
    <mergeCell ref="H98:H99"/>
    <mergeCell ref="J98:J99"/>
    <mergeCell ref="D65:D66"/>
    <mergeCell ref="H93:H94"/>
    <mergeCell ref="I42:I43"/>
    <mergeCell ref="I65:I66"/>
    <mergeCell ref="H42:H43"/>
    <mergeCell ref="D47:D48"/>
    <mergeCell ref="H57:H58"/>
    <mergeCell ref="C65:C66"/>
    <mergeCell ref="A136:A137"/>
    <mergeCell ref="A70:A71"/>
    <mergeCell ref="B70:B71"/>
    <mergeCell ref="C70:C71"/>
    <mergeCell ref="A42:A43"/>
    <mergeCell ref="B42:B43"/>
    <mergeCell ref="C42:C43"/>
    <mergeCell ref="B47:B48"/>
    <mergeCell ref="A116:A117"/>
    <mergeCell ref="B116:B117"/>
    <mergeCell ref="B131:B132"/>
    <mergeCell ref="C103:C104"/>
    <mergeCell ref="H70:H71"/>
    <mergeCell ref="D80:D81"/>
    <mergeCell ref="D93:D94"/>
    <mergeCell ref="C121:C122"/>
    <mergeCell ref="H126:H127"/>
    <mergeCell ref="H121:H122"/>
    <mergeCell ref="C131:C132"/>
    <mergeCell ref="D131:D132"/>
    <mergeCell ref="C141:C142"/>
    <mergeCell ref="A131:A132"/>
    <mergeCell ref="J89:J90"/>
    <mergeCell ref="I75:I76"/>
    <mergeCell ref="I98:I99"/>
    <mergeCell ref="J75:J76"/>
    <mergeCell ref="J80:J81"/>
    <mergeCell ref="I136:I137"/>
    <mergeCell ref="J136:J137"/>
    <mergeCell ref="J116:J117"/>
    <mergeCell ref="I103:I104"/>
    <mergeCell ref="J128:J129"/>
    <mergeCell ref="H13:H14"/>
    <mergeCell ref="I13:I14"/>
    <mergeCell ref="J52:J53"/>
    <mergeCell ref="I52:I53"/>
    <mergeCell ref="J47:J48"/>
    <mergeCell ref="J70:J71"/>
    <mergeCell ref="J93:J94"/>
    <mergeCell ref="H136:H137"/>
    <mergeCell ref="J121:J122"/>
    <mergeCell ref="J126:J127"/>
    <mergeCell ref="I131:I132"/>
    <mergeCell ref="J131:J132"/>
    <mergeCell ref="I126:I127"/>
    <mergeCell ref="I121:I122"/>
    <mergeCell ref="J123:J124"/>
    <mergeCell ref="D75:D76"/>
    <mergeCell ref="I70:I71"/>
    <mergeCell ref="H75:H76"/>
    <mergeCell ref="H80:H81"/>
    <mergeCell ref="I93:I94"/>
    <mergeCell ref="H116:H117"/>
    <mergeCell ref="I108:I109"/>
    <mergeCell ref="D70:D71"/>
    <mergeCell ref="I116:I117"/>
    <mergeCell ref="A85:A86"/>
    <mergeCell ref="B85:B86"/>
    <mergeCell ref="C85:C86"/>
    <mergeCell ref="D85:D86"/>
    <mergeCell ref="A108:A109"/>
    <mergeCell ref="B108:B109"/>
    <mergeCell ref="C108:C109"/>
    <mergeCell ref="D108:D109"/>
    <mergeCell ref="A93:A94"/>
    <mergeCell ref="B98:B99"/>
    <mergeCell ref="D121:D122"/>
    <mergeCell ref="A126:A127"/>
    <mergeCell ref="B121:B122"/>
    <mergeCell ref="C98:C99"/>
    <mergeCell ref="D126:D127"/>
    <mergeCell ref="B93:B94"/>
    <mergeCell ref="A121:A122"/>
    <mergeCell ref="C126:C127"/>
    <mergeCell ref="B126:B127"/>
    <mergeCell ref="D116:D117"/>
    <mergeCell ref="I179:I180"/>
    <mergeCell ref="J192:J193"/>
    <mergeCell ref="I197:I198"/>
    <mergeCell ref="H187:H188"/>
    <mergeCell ref="I187:I188"/>
    <mergeCell ref="J187:J188"/>
    <mergeCell ref="J179:J180"/>
    <mergeCell ref="J197:J198"/>
    <mergeCell ref="J202:J203"/>
    <mergeCell ref="J213:J214"/>
    <mergeCell ref="J218:J219"/>
    <mergeCell ref="I218:I219"/>
    <mergeCell ref="I207:I208"/>
    <mergeCell ref="I202:I203"/>
    <mergeCell ref="J207:J208"/>
    <mergeCell ref="K269:L269"/>
    <mergeCell ref="M269:N269"/>
    <mergeCell ref="I241:I242"/>
    <mergeCell ref="J241:J242"/>
    <mergeCell ref="I246:I247"/>
    <mergeCell ref="J246:J247"/>
    <mergeCell ref="J269:J270"/>
    <mergeCell ref="J199:J200"/>
    <mergeCell ref="I213:I214"/>
    <mergeCell ref="K263:L264"/>
    <mergeCell ref="M263:N264"/>
    <mergeCell ref="Q269:R270"/>
    <mergeCell ref="Q263:R263"/>
    <mergeCell ref="Q264:R264"/>
    <mergeCell ref="O263:P264"/>
    <mergeCell ref="O269:P270"/>
    <mergeCell ref="K265:L266"/>
    <mergeCell ref="S263:S264"/>
    <mergeCell ref="S265:S266"/>
    <mergeCell ref="S267:S268"/>
    <mergeCell ref="J263:J264"/>
    <mergeCell ref="B271:H271"/>
    <mergeCell ref="S269:S270"/>
    <mergeCell ref="M265:N265"/>
    <mergeCell ref="O265:P265"/>
    <mergeCell ref="K267:L267"/>
    <mergeCell ref="O267:P267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2"/>
  <sheetViews>
    <sheetView zoomScale="90" zoomScaleNormal="90" zoomScalePageLayoutView="0" workbookViewId="0" topLeftCell="A1">
      <selection activeCell="A1" sqref="A1:J1"/>
    </sheetView>
  </sheetViews>
  <sheetFormatPr defaultColWidth="13.00390625" defaultRowHeight="13.5"/>
  <cols>
    <col min="1" max="1" width="10.625" style="3" customWidth="1"/>
    <col min="2" max="2" width="17.625" style="3" customWidth="1"/>
    <col min="3" max="3" width="6.875" style="3" customWidth="1"/>
    <col min="4" max="4" width="3.625" style="5" customWidth="1"/>
    <col min="5" max="7" width="3.625" style="3" customWidth="1"/>
    <col min="8" max="8" width="3.625" style="6" customWidth="1"/>
    <col min="9" max="9" width="6.875" style="3" customWidth="1"/>
    <col min="10" max="10" width="17.625" style="3" customWidth="1"/>
    <col min="11" max="11" width="9.50390625" style="3" customWidth="1"/>
    <col min="12" max="18" width="9.50390625" style="2" customWidth="1"/>
    <col min="19" max="16384" width="13.00390625" style="2" customWidth="1"/>
  </cols>
  <sheetData>
    <row r="1" spans="1:10" ht="17.25" customHeight="1">
      <c r="A1" s="587" t="s">
        <v>52</v>
      </c>
      <c r="B1" s="587"/>
      <c r="C1" s="587"/>
      <c r="D1" s="587"/>
      <c r="E1" s="587"/>
      <c r="F1" s="587"/>
      <c r="G1" s="587"/>
      <c r="H1" s="587"/>
      <c r="I1" s="587"/>
      <c r="J1" s="587"/>
    </row>
    <row r="2" spans="1:10" ht="17.2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7.25" customHeight="1">
      <c r="A3" s="588" t="s">
        <v>1</v>
      </c>
      <c r="B3" s="588"/>
      <c r="C3" s="588"/>
      <c r="D3" s="588"/>
      <c r="E3" s="588"/>
      <c r="F3" s="588"/>
      <c r="G3" s="588"/>
      <c r="H3" s="588"/>
      <c r="I3" s="588"/>
      <c r="J3" s="588"/>
    </row>
    <row r="4" spans="1:10" ht="17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8" ht="16.5" customHeight="1">
      <c r="A5" s="6" t="s">
        <v>335</v>
      </c>
      <c r="B5" s="13"/>
      <c r="D5" s="14"/>
      <c r="H5" s="14"/>
    </row>
    <row r="6" spans="4:8" ht="13.5" customHeight="1">
      <c r="D6" s="14"/>
      <c r="H6" s="14"/>
    </row>
    <row r="7" spans="1:9" ht="16.5" customHeight="1">
      <c r="A7" s="3" t="s">
        <v>372</v>
      </c>
      <c r="C7" s="14"/>
      <c r="D7" s="14"/>
      <c r="E7" s="14">
        <v>24</v>
      </c>
      <c r="F7" s="14"/>
      <c r="G7" s="14">
        <v>11</v>
      </c>
      <c r="H7" s="14"/>
      <c r="I7" s="14"/>
    </row>
    <row r="8" spans="1:10" ht="13.5" customHeight="1">
      <c r="A8" s="559" t="s">
        <v>367</v>
      </c>
      <c r="B8" s="559" t="s">
        <v>369</v>
      </c>
      <c r="C8" s="559">
        <f>SUM(E7:E10)</f>
        <v>78</v>
      </c>
      <c r="D8" s="559" t="s">
        <v>12</v>
      </c>
      <c r="E8" s="5">
        <v>18</v>
      </c>
      <c r="F8" s="5"/>
      <c r="G8" s="5">
        <v>12</v>
      </c>
      <c r="H8" s="559" t="s">
        <v>13</v>
      </c>
      <c r="I8" s="559">
        <f>SUM(G7:G10)</f>
        <v>52</v>
      </c>
      <c r="J8" s="613" t="s">
        <v>370</v>
      </c>
    </row>
    <row r="9" spans="1:10" ht="13.5" customHeight="1">
      <c r="A9" s="559"/>
      <c r="B9" s="559"/>
      <c r="C9" s="559"/>
      <c r="D9" s="559"/>
      <c r="E9" s="5">
        <v>28</v>
      </c>
      <c r="F9" s="5"/>
      <c r="G9" s="5">
        <v>12</v>
      </c>
      <c r="H9" s="559"/>
      <c r="I9" s="559"/>
      <c r="J9" s="613"/>
    </row>
    <row r="10" spans="1:10" ht="13.5" customHeight="1">
      <c r="A10" s="5"/>
      <c r="B10" s="5"/>
      <c r="C10" s="5"/>
      <c r="E10" s="5">
        <v>8</v>
      </c>
      <c r="F10" s="5"/>
      <c r="G10" s="5">
        <v>17</v>
      </c>
      <c r="H10" s="5"/>
      <c r="I10" s="5"/>
      <c r="J10" s="5"/>
    </row>
    <row r="11" spans="1:10" ht="13.5" customHeight="1">
      <c r="A11" s="5"/>
      <c r="B11" s="5"/>
      <c r="C11" s="5"/>
      <c r="E11" s="5"/>
      <c r="F11" s="5"/>
      <c r="G11" s="5"/>
      <c r="H11" s="5"/>
      <c r="I11" s="5"/>
      <c r="J11" s="5"/>
    </row>
    <row r="12" spans="1:9" ht="16.5" customHeight="1">
      <c r="A12" s="3" t="s">
        <v>373</v>
      </c>
      <c r="C12" s="14"/>
      <c r="D12" s="14"/>
      <c r="E12" s="14">
        <v>8</v>
      </c>
      <c r="F12" s="14"/>
      <c r="G12" s="14">
        <v>11</v>
      </c>
      <c r="H12" s="14"/>
      <c r="I12" s="14"/>
    </row>
    <row r="13" spans="1:10" ht="13.5" customHeight="1">
      <c r="A13" s="559" t="s">
        <v>368</v>
      </c>
      <c r="B13" s="559" t="s">
        <v>371</v>
      </c>
      <c r="C13" s="559">
        <f>SUM(E12:E15)</f>
        <v>55</v>
      </c>
      <c r="D13" s="559" t="s">
        <v>12</v>
      </c>
      <c r="E13" s="5">
        <v>19</v>
      </c>
      <c r="F13" s="5"/>
      <c r="G13" s="5">
        <v>12</v>
      </c>
      <c r="H13" s="559" t="s">
        <v>13</v>
      </c>
      <c r="I13" s="559">
        <f>SUM(G12:G15)</f>
        <v>60</v>
      </c>
      <c r="J13" s="559" t="s">
        <v>256</v>
      </c>
    </row>
    <row r="14" spans="1:10" ht="13.5" customHeight="1">
      <c r="A14" s="559"/>
      <c r="B14" s="559"/>
      <c r="C14" s="559"/>
      <c r="D14" s="559"/>
      <c r="E14" s="5">
        <v>12</v>
      </c>
      <c r="F14" s="5"/>
      <c r="G14" s="5">
        <v>12</v>
      </c>
      <c r="H14" s="559"/>
      <c r="I14" s="559"/>
      <c r="J14" s="559"/>
    </row>
    <row r="15" spans="1:10" ht="13.5" customHeight="1">
      <c r="A15" s="5"/>
      <c r="B15" s="5"/>
      <c r="C15" s="5"/>
      <c r="E15" s="5">
        <v>16</v>
      </c>
      <c r="F15" s="5"/>
      <c r="G15" s="5">
        <v>25</v>
      </c>
      <c r="H15" s="5"/>
      <c r="I15" s="5"/>
      <c r="J15" s="5"/>
    </row>
    <row r="16" spans="1:9" ht="13.5" customHeight="1">
      <c r="A16" s="14"/>
      <c r="C16" s="14"/>
      <c r="D16" s="14"/>
      <c r="E16" s="14"/>
      <c r="F16" s="14"/>
      <c r="G16" s="14"/>
      <c r="H16" s="14"/>
      <c r="I16" s="14"/>
    </row>
    <row r="17" spans="1:10" ht="13.5" customHeight="1">
      <c r="A17" s="5"/>
      <c r="B17" s="5"/>
      <c r="C17" s="5"/>
      <c r="E17" s="5"/>
      <c r="F17" s="5"/>
      <c r="G17" s="5"/>
      <c r="H17" s="5"/>
      <c r="I17" s="5"/>
      <c r="J17" s="5"/>
    </row>
    <row r="18" spans="1:8" ht="16.5" customHeight="1">
      <c r="A18" s="6" t="s">
        <v>346</v>
      </c>
      <c r="B18" s="13"/>
      <c r="D18" s="14"/>
      <c r="H18" s="14"/>
    </row>
    <row r="19" spans="4:8" ht="13.5" customHeight="1">
      <c r="D19" s="14"/>
      <c r="H19" s="14"/>
    </row>
    <row r="20" spans="1:9" ht="16.5" customHeight="1">
      <c r="A20" s="3" t="s">
        <v>14</v>
      </c>
      <c r="C20" s="14"/>
      <c r="D20" s="14"/>
      <c r="E20" s="14">
        <v>23</v>
      </c>
      <c r="F20" s="14"/>
      <c r="G20" s="14">
        <v>25</v>
      </c>
      <c r="H20" s="14"/>
      <c r="I20" s="14"/>
    </row>
    <row r="21" spans="1:10" ht="13.5" customHeight="1">
      <c r="A21" s="559" t="s">
        <v>374</v>
      </c>
      <c r="B21" s="559" t="s">
        <v>0</v>
      </c>
      <c r="C21" s="559">
        <f>SUM(E20:E23)</f>
        <v>74</v>
      </c>
      <c r="D21" s="559" t="s">
        <v>12</v>
      </c>
      <c r="E21" s="5">
        <v>21</v>
      </c>
      <c r="F21" s="5"/>
      <c r="G21" s="5">
        <v>19</v>
      </c>
      <c r="H21" s="559" t="s">
        <v>13</v>
      </c>
      <c r="I21" s="559">
        <f>SUM(G20:G23)</f>
        <v>83</v>
      </c>
      <c r="J21" s="559" t="s">
        <v>377</v>
      </c>
    </row>
    <row r="22" spans="1:10" ht="13.5" customHeight="1">
      <c r="A22" s="559"/>
      <c r="B22" s="559"/>
      <c r="C22" s="559"/>
      <c r="D22" s="559"/>
      <c r="E22" s="5">
        <v>18</v>
      </c>
      <c r="F22" s="5"/>
      <c r="G22" s="5">
        <v>24</v>
      </c>
      <c r="H22" s="559"/>
      <c r="I22" s="559"/>
      <c r="J22" s="559"/>
    </row>
    <row r="23" spans="1:10" ht="13.5" customHeight="1">
      <c r="A23" s="5"/>
      <c r="B23" s="5"/>
      <c r="C23" s="5"/>
      <c r="E23" s="5">
        <v>12</v>
      </c>
      <c r="F23" s="5"/>
      <c r="G23" s="5">
        <v>15</v>
      </c>
      <c r="H23" s="5"/>
      <c r="I23" s="5"/>
      <c r="J23" s="5"/>
    </row>
    <row r="24" spans="1:10" ht="13.5" customHeight="1">
      <c r="A24" s="5"/>
      <c r="B24" s="5"/>
      <c r="C24" s="5"/>
      <c r="E24" s="5"/>
      <c r="F24" s="5"/>
      <c r="G24" s="5"/>
      <c r="H24" s="5"/>
      <c r="I24" s="5"/>
      <c r="J24" s="5"/>
    </row>
    <row r="25" spans="1:10" ht="16.5" customHeight="1">
      <c r="A25" s="3" t="s">
        <v>14</v>
      </c>
      <c r="C25" s="14"/>
      <c r="D25" s="14"/>
      <c r="E25" s="14">
        <v>35</v>
      </c>
      <c r="F25" s="14"/>
      <c r="G25" s="14">
        <v>10</v>
      </c>
      <c r="H25" s="14"/>
      <c r="I25" s="14"/>
      <c r="J25" s="5"/>
    </row>
    <row r="26" spans="1:10" ht="13.5" customHeight="1">
      <c r="A26" s="559" t="s">
        <v>375</v>
      </c>
      <c r="B26" s="559" t="s">
        <v>378</v>
      </c>
      <c r="C26" s="559">
        <f>SUM(E25:E28)</f>
        <v>120</v>
      </c>
      <c r="D26" s="559" t="s">
        <v>12</v>
      </c>
      <c r="E26" s="5">
        <v>28</v>
      </c>
      <c r="F26" s="5"/>
      <c r="G26" s="5">
        <v>6</v>
      </c>
      <c r="H26" s="559" t="s">
        <v>13</v>
      </c>
      <c r="I26" s="559">
        <f>SUM(G25:G28)</f>
        <v>28</v>
      </c>
      <c r="J26" s="559" t="s">
        <v>379</v>
      </c>
    </row>
    <row r="27" spans="1:10" ht="12.75" customHeight="1">
      <c r="A27" s="559"/>
      <c r="B27" s="559"/>
      <c r="C27" s="559"/>
      <c r="D27" s="559"/>
      <c r="E27" s="5">
        <v>35</v>
      </c>
      <c r="F27" s="5"/>
      <c r="G27" s="5">
        <v>8</v>
      </c>
      <c r="H27" s="559"/>
      <c r="I27" s="559"/>
      <c r="J27" s="559"/>
    </row>
    <row r="28" spans="1:10" ht="13.5" customHeight="1">
      <c r="A28" s="5"/>
      <c r="B28" s="5"/>
      <c r="C28" s="5"/>
      <c r="E28" s="5">
        <v>22</v>
      </c>
      <c r="F28" s="5"/>
      <c r="G28" s="5">
        <v>4</v>
      </c>
      <c r="H28" s="5"/>
      <c r="I28" s="5"/>
      <c r="J28" s="5"/>
    </row>
    <row r="29" spans="1:9" ht="13.5" customHeight="1">
      <c r="A29" s="14"/>
      <c r="C29" s="14"/>
      <c r="D29" s="14"/>
      <c r="E29" s="14"/>
      <c r="F29" s="14"/>
      <c r="G29" s="14"/>
      <c r="H29" s="14"/>
      <c r="I29" s="14"/>
    </row>
    <row r="30" spans="1:9" ht="16.5" customHeight="1">
      <c r="A30" s="3" t="s">
        <v>14</v>
      </c>
      <c r="C30" s="14"/>
      <c r="D30" s="14"/>
      <c r="E30" s="14">
        <v>17</v>
      </c>
      <c r="F30" s="14"/>
      <c r="G30" s="14">
        <v>19</v>
      </c>
      <c r="H30" s="14"/>
      <c r="I30" s="14"/>
    </row>
    <row r="31" spans="1:10" ht="13.5" customHeight="1">
      <c r="A31" s="559" t="s">
        <v>376</v>
      </c>
      <c r="B31" s="559" t="s">
        <v>380</v>
      </c>
      <c r="C31" s="559">
        <f>SUM(E30:E33)</f>
        <v>88</v>
      </c>
      <c r="D31" s="559" t="s">
        <v>12</v>
      </c>
      <c r="E31" s="5">
        <v>31</v>
      </c>
      <c r="F31" s="5"/>
      <c r="G31" s="5">
        <v>6</v>
      </c>
      <c r="H31" s="559" t="s">
        <v>13</v>
      </c>
      <c r="I31" s="559">
        <f>SUM(G30:G33)</f>
        <v>51</v>
      </c>
      <c r="J31" s="559" t="s">
        <v>358</v>
      </c>
    </row>
    <row r="32" spans="1:10" ht="13.5" customHeight="1">
      <c r="A32" s="559"/>
      <c r="B32" s="559"/>
      <c r="C32" s="559"/>
      <c r="D32" s="559"/>
      <c r="E32" s="5">
        <v>24</v>
      </c>
      <c r="F32" s="5"/>
      <c r="G32" s="5">
        <v>9</v>
      </c>
      <c r="H32" s="559"/>
      <c r="I32" s="559"/>
      <c r="J32" s="559"/>
    </row>
    <row r="33" spans="1:10" ht="13.5" customHeight="1">
      <c r="A33" s="5"/>
      <c r="B33" s="5"/>
      <c r="C33" s="5"/>
      <c r="E33" s="5">
        <v>16</v>
      </c>
      <c r="F33" s="5"/>
      <c r="G33" s="5">
        <v>17</v>
      </c>
      <c r="H33" s="5"/>
      <c r="I33" s="5"/>
      <c r="J33" s="5"/>
    </row>
    <row r="34" spans="1:10" ht="13.5" customHeight="1">
      <c r="A34" s="5"/>
      <c r="B34" s="5"/>
      <c r="C34" s="5"/>
      <c r="E34" s="5"/>
      <c r="F34" s="5"/>
      <c r="G34" s="5"/>
      <c r="H34" s="5"/>
      <c r="I34" s="5"/>
      <c r="J34" s="5"/>
    </row>
    <row r="35" spans="3:9" ht="13.5" customHeight="1">
      <c r="C35" s="14"/>
      <c r="D35" s="14"/>
      <c r="E35" s="14"/>
      <c r="F35" s="14"/>
      <c r="G35" s="14"/>
      <c r="H35" s="14"/>
      <c r="I35" s="14"/>
    </row>
    <row r="36" spans="1:8" ht="16.5" customHeight="1">
      <c r="A36" s="6" t="s">
        <v>381</v>
      </c>
      <c r="B36" s="13"/>
      <c r="D36" s="14"/>
      <c r="H36" s="14"/>
    </row>
    <row r="37" spans="1:10" ht="13.5" customHeight="1">
      <c r="A37" s="5"/>
      <c r="B37" s="5"/>
      <c r="C37" s="5"/>
      <c r="E37" s="5"/>
      <c r="F37" s="5"/>
      <c r="G37" s="5"/>
      <c r="H37" s="5"/>
      <c r="I37" s="5"/>
      <c r="J37" s="4"/>
    </row>
    <row r="38" spans="1:10" ht="16.5" customHeight="1">
      <c r="A38" s="39" t="s">
        <v>405</v>
      </c>
      <c r="B38" s="5"/>
      <c r="C38" s="14"/>
      <c r="D38" s="14"/>
      <c r="E38" s="14">
        <v>17</v>
      </c>
      <c r="F38" s="14"/>
      <c r="G38" s="14">
        <v>10</v>
      </c>
      <c r="H38" s="14"/>
      <c r="I38" s="14"/>
      <c r="J38" s="4"/>
    </row>
    <row r="39" spans="1:10" ht="13.5" customHeight="1">
      <c r="A39" s="559" t="s">
        <v>407</v>
      </c>
      <c r="B39" s="559" t="s">
        <v>410</v>
      </c>
      <c r="C39" s="559">
        <f>SUM(E38:E41)</f>
        <v>74</v>
      </c>
      <c r="D39" s="559" t="s">
        <v>12</v>
      </c>
      <c r="E39" s="5">
        <v>22</v>
      </c>
      <c r="F39" s="5"/>
      <c r="G39" s="5">
        <v>2</v>
      </c>
      <c r="H39" s="559" t="s">
        <v>13</v>
      </c>
      <c r="I39" s="559">
        <f>SUM(G38:G41)</f>
        <v>33</v>
      </c>
      <c r="J39" s="613" t="s">
        <v>411</v>
      </c>
    </row>
    <row r="40" spans="1:10" ht="13.5" customHeight="1">
      <c r="A40" s="559"/>
      <c r="B40" s="559"/>
      <c r="C40" s="559"/>
      <c r="D40" s="559"/>
      <c r="E40" s="5">
        <v>17</v>
      </c>
      <c r="F40" s="5"/>
      <c r="G40" s="5">
        <v>8</v>
      </c>
      <c r="H40" s="559"/>
      <c r="I40" s="559"/>
      <c r="J40" s="613"/>
    </row>
    <row r="41" spans="1:10" ht="13.5" customHeight="1">
      <c r="A41" s="5"/>
      <c r="B41" s="5"/>
      <c r="C41" s="5"/>
      <c r="E41" s="5">
        <v>18</v>
      </c>
      <c r="F41" s="5"/>
      <c r="G41" s="5">
        <v>13</v>
      </c>
      <c r="H41" s="5"/>
      <c r="I41" s="5"/>
      <c r="J41" s="4"/>
    </row>
    <row r="42" spans="1:10" ht="13.5" customHeight="1">
      <c r="A42" s="5"/>
      <c r="B42" s="5"/>
      <c r="C42" s="5"/>
      <c r="E42" s="5"/>
      <c r="F42" s="5"/>
      <c r="G42" s="5"/>
      <c r="H42" s="5"/>
      <c r="I42" s="5"/>
      <c r="J42" s="4"/>
    </row>
    <row r="43" spans="1:10" ht="16.5" customHeight="1">
      <c r="A43" s="3" t="s">
        <v>406</v>
      </c>
      <c r="C43" s="5"/>
      <c r="E43" s="5">
        <v>10</v>
      </c>
      <c r="F43" s="5"/>
      <c r="G43" s="5">
        <v>10</v>
      </c>
      <c r="H43" s="5"/>
      <c r="I43" s="5"/>
      <c r="J43" s="4"/>
    </row>
    <row r="44" spans="1:10" ht="13.5" customHeight="1">
      <c r="A44" s="559" t="s">
        <v>408</v>
      </c>
      <c r="B44" s="559" t="s">
        <v>412</v>
      </c>
      <c r="C44" s="559">
        <f>SUM(E43:E46)</f>
        <v>57</v>
      </c>
      <c r="D44" s="559" t="s">
        <v>12</v>
      </c>
      <c r="E44" s="5">
        <v>12</v>
      </c>
      <c r="F44" s="5"/>
      <c r="G44" s="5">
        <v>9</v>
      </c>
      <c r="H44" s="559" t="s">
        <v>13</v>
      </c>
      <c r="I44" s="559">
        <f>SUM(G43:G46)</f>
        <v>47</v>
      </c>
      <c r="J44" s="559" t="s">
        <v>413</v>
      </c>
    </row>
    <row r="45" spans="1:10" ht="13.5" customHeight="1">
      <c r="A45" s="559"/>
      <c r="B45" s="559"/>
      <c r="C45" s="559"/>
      <c r="D45" s="559"/>
      <c r="E45" s="5">
        <v>14</v>
      </c>
      <c r="F45" s="14"/>
      <c r="G45" s="5">
        <v>12</v>
      </c>
      <c r="H45" s="559"/>
      <c r="I45" s="559"/>
      <c r="J45" s="559"/>
    </row>
    <row r="46" spans="1:9" ht="13.5" customHeight="1">
      <c r="A46" s="5"/>
      <c r="B46" s="5"/>
      <c r="C46" s="5"/>
      <c r="E46" s="5">
        <v>21</v>
      </c>
      <c r="F46" s="14"/>
      <c r="G46" s="5">
        <v>16</v>
      </c>
      <c r="H46" s="5"/>
      <c r="I46" s="5"/>
    </row>
    <row r="47" spans="1:10" ht="13.5" customHeight="1">
      <c r="A47" s="14"/>
      <c r="D47" s="14"/>
      <c r="H47" s="14"/>
      <c r="J47" s="4"/>
    </row>
    <row r="48" spans="1:10" ht="16.5" customHeight="1">
      <c r="A48" s="3" t="s">
        <v>14</v>
      </c>
      <c r="C48" s="14"/>
      <c r="D48" s="14"/>
      <c r="E48" s="14">
        <v>19</v>
      </c>
      <c r="F48" s="14"/>
      <c r="G48" s="14">
        <v>18</v>
      </c>
      <c r="H48" s="14"/>
      <c r="I48" s="14"/>
      <c r="J48" s="4"/>
    </row>
    <row r="49" spans="1:10" ht="13.5" customHeight="1">
      <c r="A49" s="559" t="s">
        <v>396</v>
      </c>
      <c r="B49" s="559" t="s">
        <v>414</v>
      </c>
      <c r="C49" s="559">
        <f>SUM(E48:E51)</f>
        <v>58</v>
      </c>
      <c r="D49" s="559" t="s">
        <v>12</v>
      </c>
      <c r="E49" s="5">
        <v>19</v>
      </c>
      <c r="F49" s="5"/>
      <c r="G49" s="5">
        <v>10</v>
      </c>
      <c r="H49" s="559" t="s">
        <v>13</v>
      </c>
      <c r="I49" s="559">
        <f>SUM(G48:G51)</f>
        <v>72</v>
      </c>
      <c r="J49" s="559" t="s">
        <v>390</v>
      </c>
    </row>
    <row r="50" spans="1:10" ht="13.5" customHeight="1">
      <c r="A50" s="559"/>
      <c r="B50" s="559"/>
      <c r="C50" s="559"/>
      <c r="D50" s="559"/>
      <c r="E50" s="5">
        <v>11</v>
      </c>
      <c r="F50" s="5"/>
      <c r="G50" s="5">
        <v>25</v>
      </c>
      <c r="H50" s="559"/>
      <c r="I50" s="559"/>
      <c r="J50" s="559"/>
    </row>
    <row r="51" spans="1:9" ht="13.5" customHeight="1">
      <c r="A51" s="5"/>
      <c r="B51" s="5"/>
      <c r="C51" s="14"/>
      <c r="D51" s="14"/>
      <c r="E51" s="14">
        <v>9</v>
      </c>
      <c r="F51" s="5"/>
      <c r="G51" s="14">
        <v>19</v>
      </c>
      <c r="H51" s="14"/>
      <c r="I51" s="14"/>
    </row>
    <row r="52" spans="1:10" ht="13.5" customHeight="1">
      <c r="A52" s="5"/>
      <c r="B52" s="5"/>
      <c r="C52" s="14"/>
      <c r="D52" s="14"/>
      <c r="E52" s="14"/>
      <c r="F52" s="14"/>
      <c r="G52" s="14"/>
      <c r="H52" s="14"/>
      <c r="I52" s="14"/>
      <c r="J52" s="4"/>
    </row>
    <row r="53" spans="1:10" ht="16.5" customHeight="1">
      <c r="A53" s="39" t="s">
        <v>14</v>
      </c>
      <c r="B53" s="5"/>
      <c r="C53" s="14"/>
      <c r="D53" s="14"/>
      <c r="E53" s="14">
        <v>4</v>
      </c>
      <c r="F53" s="14"/>
      <c r="G53" s="14">
        <v>22</v>
      </c>
      <c r="H53" s="14"/>
      <c r="I53" s="14"/>
      <c r="J53" s="4"/>
    </row>
    <row r="54" spans="1:10" ht="13.5" customHeight="1">
      <c r="A54" s="559" t="s">
        <v>409</v>
      </c>
      <c r="B54" s="559" t="s">
        <v>415</v>
      </c>
      <c r="C54" s="559">
        <f>SUM(E53:E56)</f>
        <v>38</v>
      </c>
      <c r="D54" s="559" t="s">
        <v>12</v>
      </c>
      <c r="E54" s="5">
        <v>3</v>
      </c>
      <c r="F54" s="5"/>
      <c r="G54" s="5">
        <v>20</v>
      </c>
      <c r="H54" s="559" t="s">
        <v>13</v>
      </c>
      <c r="I54" s="559">
        <f>SUM(G53:G56)</f>
        <v>98</v>
      </c>
      <c r="J54" s="559" t="s">
        <v>392</v>
      </c>
    </row>
    <row r="55" spans="1:10" ht="13.5" customHeight="1">
      <c r="A55" s="559"/>
      <c r="B55" s="559"/>
      <c r="C55" s="559"/>
      <c r="D55" s="559"/>
      <c r="E55" s="5">
        <v>15</v>
      </c>
      <c r="F55" s="5"/>
      <c r="G55" s="5">
        <v>36</v>
      </c>
      <c r="H55" s="559"/>
      <c r="I55" s="559"/>
      <c r="J55" s="559"/>
    </row>
    <row r="56" spans="1:10" ht="13.5" customHeight="1">
      <c r="A56" s="5"/>
      <c r="B56" s="5"/>
      <c r="C56" s="14"/>
      <c r="D56" s="14"/>
      <c r="E56" s="14">
        <v>16</v>
      </c>
      <c r="F56" s="5"/>
      <c r="G56" s="14">
        <v>20</v>
      </c>
      <c r="H56" s="14"/>
      <c r="I56" s="14"/>
      <c r="J56" s="5"/>
    </row>
    <row r="57" spans="4:8" ht="13.5" customHeight="1">
      <c r="D57" s="14"/>
      <c r="E57" s="14"/>
      <c r="F57" s="5"/>
      <c r="G57" s="14"/>
      <c r="H57" s="14"/>
    </row>
    <row r="58" spans="1:10" ht="16.5" customHeight="1">
      <c r="A58" s="39" t="s">
        <v>14</v>
      </c>
      <c r="B58" s="5"/>
      <c r="C58" s="14"/>
      <c r="D58" s="14"/>
      <c r="E58" s="14">
        <v>2</v>
      </c>
      <c r="F58" s="5"/>
      <c r="G58" s="14">
        <v>26</v>
      </c>
      <c r="H58" s="14"/>
      <c r="I58" s="14"/>
      <c r="J58" s="4"/>
    </row>
    <row r="59" spans="1:10" ht="13.5" customHeight="1">
      <c r="A59" s="559" t="s">
        <v>376</v>
      </c>
      <c r="B59" s="559" t="s">
        <v>416</v>
      </c>
      <c r="C59" s="559">
        <f>SUM(E58:E61)</f>
        <v>37</v>
      </c>
      <c r="D59" s="559" t="s">
        <v>12</v>
      </c>
      <c r="E59" s="5">
        <v>10</v>
      </c>
      <c r="F59" s="5"/>
      <c r="G59" s="5">
        <v>22</v>
      </c>
      <c r="H59" s="559" t="s">
        <v>13</v>
      </c>
      <c r="I59" s="559">
        <f>SUM(G58:G61)</f>
        <v>105</v>
      </c>
      <c r="J59" s="559" t="s">
        <v>35</v>
      </c>
    </row>
    <row r="60" spans="1:10" ht="13.5" customHeight="1">
      <c r="A60" s="559"/>
      <c r="B60" s="559"/>
      <c r="C60" s="559"/>
      <c r="D60" s="559"/>
      <c r="E60" s="5">
        <v>9</v>
      </c>
      <c r="F60" s="14"/>
      <c r="G60" s="5">
        <v>29</v>
      </c>
      <c r="H60" s="559"/>
      <c r="I60" s="559"/>
      <c r="J60" s="559"/>
    </row>
    <row r="61" spans="1:10" ht="13.5" customHeight="1">
      <c r="A61" s="5"/>
      <c r="B61" s="5"/>
      <c r="C61" s="5"/>
      <c r="E61" s="5">
        <v>16</v>
      </c>
      <c r="F61" s="14"/>
      <c r="G61" s="5">
        <v>28</v>
      </c>
      <c r="H61" s="5"/>
      <c r="I61" s="5"/>
      <c r="J61" s="5"/>
    </row>
    <row r="62" spans="1:10" ht="13.5" customHeight="1">
      <c r="A62" s="5"/>
      <c r="B62" s="5"/>
      <c r="C62" s="5"/>
      <c r="E62" s="5"/>
      <c r="F62" s="14"/>
      <c r="G62" s="5"/>
      <c r="H62" s="5"/>
      <c r="I62" s="5"/>
      <c r="J62" s="5"/>
    </row>
    <row r="63" spans="4:10" ht="13.5" customHeight="1">
      <c r="D63" s="14"/>
      <c r="H63" s="14"/>
      <c r="J63" s="559"/>
    </row>
    <row r="64" spans="1:10" ht="16.5" customHeight="1">
      <c r="A64" s="6" t="s">
        <v>394</v>
      </c>
      <c r="D64" s="14"/>
      <c r="H64" s="14"/>
      <c r="J64" s="559"/>
    </row>
    <row r="65" spans="4:10" ht="13.5" customHeight="1">
      <c r="D65" s="14"/>
      <c r="H65" s="14"/>
      <c r="J65" s="5"/>
    </row>
    <row r="66" spans="1:10" ht="16.5" customHeight="1">
      <c r="A66" s="3" t="s">
        <v>14</v>
      </c>
      <c r="C66" s="5"/>
      <c r="E66" s="5">
        <v>28</v>
      </c>
      <c r="F66" s="5"/>
      <c r="G66" s="5">
        <v>9</v>
      </c>
      <c r="H66" s="5"/>
      <c r="I66" s="5"/>
      <c r="J66" s="4"/>
    </row>
    <row r="67" spans="1:10" ht="13.5" customHeight="1">
      <c r="A67" s="559" t="s">
        <v>417</v>
      </c>
      <c r="B67" s="559" t="s">
        <v>418</v>
      </c>
      <c r="C67" s="559">
        <f>SUM(E66:E69)</f>
        <v>113</v>
      </c>
      <c r="D67" s="559" t="s">
        <v>12</v>
      </c>
      <c r="E67" s="5">
        <v>22</v>
      </c>
      <c r="F67" s="5"/>
      <c r="G67" s="5">
        <v>12</v>
      </c>
      <c r="H67" s="559" t="s">
        <v>13</v>
      </c>
      <c r="I67" s="559">
        <f>SUM(G66:G69)</f>
        <v>52</v>
      </c>
      <c r="J67" s="559" t="s">
        <v>419</v>
      </c>
    </row>
    <row r="68" spans="1:10" ht="13.5" customHeight="1">
      <c r="A68" s="559"/>
      <c r="B68" s="559"/>
      <c r="C68" s="559"/>
      <c r="D68" s="559"/>
      <c r="E68" s="5">
        <v>38</v>
      </c>
      <c r="F68" s="14"/>
      <c r="G68" s="5">
        <v>12</v>
      </c>
      <c r="H68" s="559"/>
      <c r="I68" s="559"/>
      <c r="J68" s="559"/>
    </row>
    <row r="69" spans="1:9" ht="13.5" customHeight="1">
      <c r="A69" s="5"/>
      <c r="B69" s="5"/>
      <c r="C69" s="5"/>
      <c r="E69" s="5">
        <v>25</v>
      </c>
      <c r="F69" s="14"/>
      <c r="G69" s="5">
        <v>19</v>
      </c>
      <c r="H69" s="5"/>
      <c r="I69" s="5"/>
    </row>
    <row r="70" spans="1:10" ht="13.5" customHeight="1">
      <c r="A70" s="14"/>
      <c r="D70" s="14"/>
      <c r="H70" s="14"/>
      <c r="J70" s="4"/>
    </row>
    <row r="71" spans="1:10" ht="16.5" customHeight="1">
      <c r="A71" s="3" t="s">
        <v>14</v>
      </c>
      <c r="C71" s="14"/>
      <c r="D71" s="14"/>
      <c r="E71" s="14">
        <v>28</v>
      </c>
      <c r="F71" s="14"/>
      <c r="G71" s="14">
        <v>1</v>
      </c>
      <c r="H71" s="14"/>
      <c r="I71" s="14"/>
      <c r="J71" s="4"/>
    </row>
    <row r="72" spans="1:10" ht="13.5" customHeight="1">
      <c r="A72" s="559" t="s">
        <v>424</v>
      </c>
      <c r="B72" s="559" t="s">
        <v>420</v>
      </c>
      <c r="C72" s="559">
        <f>SUM(E71:E74)</f>
        <v>100</v>
      </c>
      <c r="D72" s="559" t="s">
        <v>12</v>
      </c>
      <c r="E72" s="5">
        <v>28</v>
      </c>
      <c r="F72" s="5"/>
      <c r="G72" s="5">
        <v>9</v>
      </c>
      <c r="H72" s="559" t="s">
        <v>13</v>
      </c>
      <c r="I72" s="559">
        <f>SUM(G71:G74)</f>
        <v>29</v>
      </c>
      <c r="J72" s="559" t="s">
        <v>421</v>
      </c>
    </row>
    <row r="73" spans="1:10" ht="13.5" customHeight="1">
      <c r="A73" s="559"/>
      <c r="B73" s="559"/>
      <c r="C73" s="559"/>
      <c r="D73" s="559"/>
      <c r="E73" s="5">
        <v>37</v>
      </c>
      <c r="F73" s="5"/>
      <c r="G73" s="5">
        <v>8</v>
      </c>
      <c r="H73" s="559"/>
      <c r="I73" s="559"/>
      <c r="J73" s="559"/>
    </row>
    <row r="74" spans="1:9" ht="13.5" customHeight="1">
      <c r="A74" s="5"/>
      <c r="B74" s="5"/>
      <c r="C74" s="14"/>
      <c r="D74" s="14"/>
      <c r="E74" s="5">
        <v>7</v>
      </c>
      <c r="F74" s="5"/>
      <c r="G74" s="5">
        <v>11</v>
      </c>
      <c r="H74" s="14"/>
      <c r="I74" s="14"/>
    </row>
    <row r="75" spans="1:10" ht="13.5" customHeight="1">
      <c r="A75" s="5"/>
      <c r="B75" s="5"/>
      <c r="C75" s="14"/>
      <c r="D75" s="14"/>
      <c r="E75" s="14"/>
      <c r="F75" s="14"/>
      <c r="G75" s="14"/>
      <c r="H75" s="14"/>
      <c r="I75" s="14"/>
      <c r="J75" s="4"/>
    </row>
    <row r="76" spans="1:10" ht="16.5" customHeight="1">
      <c r="A76" s="3" t="s">
        <v>14</v>
      </c>
      <c r="B76" s="5"/>
      <c r="C76" s="14"/>
      <c r="D76" s="14"/>
      <c r="E76" s="14">
        <v>18</v>
      </c>
      <c r="F76" s="14"/>
      <c r="G76" s="14">
        <v>28</v>
      </c>
      <c r="H76" s="14"/>
      <c r="I76" s="14"/>
      <c r="J76" s="4"/>
    </row>
    <row r="77" spans="1:10" ht="13.5" customHeight="1">
      <c r="A77" s="559" t="s">
        <v>425</v>
      </c>
      <c r="B77" s="559" t="s">
        <v>422</v>
      </c>
      <c r="C77" s="559">
        <f>SUM(E76:E79)</f>
        <v>86</v>
      </c>
      <c r="D77" s="559" t="s">
        <v>12</v>
      </c>
      <c r="E77" s="5">
        <v>19</v>
      </c>
      <c r="F77" s="5"/>
      <c r="G77" s="5">
        <v>21</v>
      </c>
      <c r="H77" s="559" t="s">
        <v>13</v>
      </c>
      <c r="I77" s="559">
        <f>SUM(G76:G79)</f>
        <v>73</v>
      </c>
      <c r="J77" s="559" t="s">
        <v>423</v>
      </c>
    </row>
    <row r="78" spans="1:10" ht="13.5" customHeight="1">
      <c r="A78" s="559"/>
      <c r="B78" s="559"/>
      <c r="C78" s="559"/>
      <c r="D78" s="559"/>
      <c r="E78" s="5">
        <v>30</v>
      </c>
      <c r="F78" s="5"/>
      <c r="G78" s="5">
        <v>10</v>
      </c>
      <c r="H78" s="559"/>
      <c r="I78" s="559"/>
      <c r="J78" s="559"/>
    </row>
    <row r="79" spans="1:10" ht="13.5" customHeight="1">
      <c r="A79" s="5"/>
      <c r="B79" s="5"/>
      <c r="C79" s="14"/>
      <c r="D79" s="14"/>
      <c r="E79" s="5">
        <v>19</v>
      </c>
      <c r="F79" s="5"/>
      <c r="G79" s="5">
        <v>14</v>
      </c>
      <c r="H79" s="14"/>
      <c r="I79" s="14"/>
      <c r="J79" s="5"/>
    </row>
    <row r="80" spans="4:8" ht="13.5" customHeight="1">
      <c r="D80" s="14"/>
      <c r="E80" s="14"/>
      <c r="F80" s="5"/>
      <c r="G80" s="14"/>
      <c r="H80" s="14"/>
    </row>
    <row r="81" spans="1:10" ht="13.5" customHeight="1">
      <c r="A81" s="9"/>
      <c r="B81" s="9"/>
      <c r="C81" s="9"/>
      <c r="D81" s="9"/>
      <c r="E81" s="9"/>
      <c r="F81" s="9"/>
      <c r="G81" s="9"/>
      <c r="H81" s="9"/>
      <c r="I81" s="9"/>
      <c r="J81" s="18"/>
    </row>
    <row r="82" spans="1:10" ht="16.5" customHeight="1">
      <c r="A82" s="7" t="s">
        <v>426</v>
      </c>
      <c r="D82" s="14"/>
      <c r="H82" s="14"/>
      <c r="J82" s="4"/>
    </row>
    <row r="83" spans="4:10" ht="13.5" customHeight="1">
      <c r="D83" s="14"/>
      <c r="H83" s="14"/>
      <c r="J83" s="4"/>
    </row>
    <row r="84" spans="1:10" ht="16.5" customHeight="1">
      <c r="A84" s="3" t="s">
        <v>14</v>
      </c>
      <c r="C84" s="14"/>
      <c r="D84" s="14"/>
      <c r="E84" s="14">
        <v>13</v>
      </c>
      <c r="F84" s="5"/>
      <c r="G84" s="14">
        <v>21</v>
      </c>
      <c r="H84" s="14"/>
      <c r="I84" s="14"/>
      <c r="J84" s="4"/>
    </row>
    <row r="85" spans="1:10" ht="13.5" customHeight="1">
      <c r="A85" s="559" t="s">
        <v>451</v>
      </c>
      <c r="B85" s="559" t="s">
        <v>3</v>
      </c>
      <c r="C85" s="559">
        <f>SUM(E84:E87)</f>
        <v>51</v>
      </c>
      <c r="D85" s="559" t="s">
        <v>12</v>
      </c>
      <c r="E85" s="5">
        <v>11</v>
      </c>
      <c r="F85" s="5"/>
      <c r="G85" s="5">
        <v>33</v>
      </c>
      <c r="H85" s="559" t="s">
        <v>13</v>
      </c>
      <c r="I85" s="559">
        <f>SUM(G84:G87)</f>
        <v>86</v>
      </c>
      <c r="J85" s="559" t="s">
        <v>456</v>
      </c>
    </row>
    <row r="86" spans="1:10" ht="13.5" customHeight="1">
      <c r="A86" s="559"/>
      <c r="B86" s="559"/>
      <c r="C86" s="559"/>
      <c r="D86" s="559"/>
      <c r="E86" s="5">
        <v>16</v>
      </c>
      <c r="F86" s="14"/>
      <c r="G86" s="5">
        <v>10</v>
      </c>
      <c r="H86" s="559"/>
      <c r="I86" s="559"/>
      <c r="J86" s="559"/>
    </row>
    <row r="87" spans="1:10" ht="13.5" customHeight="1">
      <c r="A87" s="14"/>
      <c r="C87" s="14"/>
      <c r="D87" s="14"/>
      <c r="E87" s="14">
        <v>11</v>
      </c>
      <c r="F87" s="14"/>
      <c r="G87" s="14">
        <v>22</v>
      </c>
      <c r="H87" s="14"/>
      <c r="I87" s="14"/>
      <c r="J87" s="4"/>
    </row>
    <row r="88" spans="4:10" ht="13.5" customHeight="1">
      <c r="D88" s="14"/>
      <c r="E88" s="14"/>
      <c r="F88" s="14"/>
      <c r="G88" s="14"/>
      <c r="H88" s="14"/>
      <c r="J88" s="4"/>
    </row>
    <row r="89" spans="1:9" ht="16.5" customHeight="1">
      <c r="A89" s="3" t="s">
        <v>372</v>
      </c>
      <c r="C89" s="14"/>
      <c r="D89" s="14"/>
      <c r="E89" s="14">
        <v>20</v>
      </c>
      <c r="F89" s="5"/>
      <c r="G89" s="14">
        <v>16</v>
      </c>
      <c r="H89" s="14"/>
      <c r="I89" s="14"/>
    </row>
    <row r="90" spans="1:10" ht="13.5" customHeight="1">
      <c r="A90" s="559" t="s">
        <v>452</v>
      </c>
      <c r="B90" s="559" t="s">
        <v>457</v>
      </c>
      <c r="C90" s="559">
        <f>SUM(E89:E92)</f>
        <v>69</v>
      </c>
      <c r="D90" s="559" t="s">
        <v>12</v>
      </c>
      <c r="E90" s="5">
        <v>8</v>
      </c>
      <c r="F90" s="5"/>
      <c r="G90" s="5">
        <v>11</v>
      </c>
      <c r="H90" s="559" t="s">
        <v>13</v>
      </c>
      <c r="I90" s="559">
        <f>SUM(G89:G92)</f>
        <v>58</v>
      </c>
      <c r="J90" s="559" t="s">
        <v>458</v>
      </c>
    </row>
    <row r="91" spans="1:10" ht="13.5" customHeight="1">
      <c r="A91" s="559"/>
      <c r="B91" s="559"/>
      <c r="C91" s="559"/>
      <c r="D91" s="559"/>
      <c r="E91" s="5">
        <v>22</v>
      </c>
      <c r="F91" s="14"/>
      <c r="G91" s="5">
        <v>10</v>
      </c>
      <c r="H91" s="559"/>
      <c r="I91" s="559"/>
      <c r="J91" s="559"/>
    </row>
    <row r="92" spans="1:10" ht="13.5" customHeight="1">
      <c r="A92" s="14"/>
      <c r="C92" s="14"/>
      <c r="D92" s="14"/>
      <c r="E92" s="14">
        <v>19</v>
      </c>
      <c r="F92" s="14"/>
      <c r="G92" s="14">
        <v>21</v>
      </c>
      <c r="H92" s="14"/>
      <c r="I92" s="14"/>
      <c r="J92" s="559"/>
    </row>
    <row r="93" spans="3:10" ht="13.5" customHeight="1">
      <c r="C93" s="14"/>
      <c r="D93" s="14"/>
      <c r="E93" s="14"/>
      <c r="F93" s="14"/>
      <c r="G93" s="14"/>
      <c r="H93" s="14"/>
      <c r="I93" s="14"/>
      <c r="J93" s="559"/>
    </row>
    <row r="94" spans="1:9" ht="16.5" customHeight="1">
      <c r="A94" s="3" t="s">
        <v>14</v>
      </c>
      <c r="C94" s="14"/>
      <c r="D94" s="14"/>
      <c r="E94" s="14">
        <v>9</v>
      </c>
      <c r="F94" s="5"/>
      <c r="G94" s="14">
        <v>21</v>
      </c>
      <c r="H94" s="14"/>
      <c r="I94" s="14"/>
    </row>
    <row r="95" spans="1:10" ht="13.5" customHeight="1">
      <c r="A95" s="559" t="s">
        <v>453</v>
      </c>
      <c r="B95" s="559" t="s">
        <v>459</v>
      </c>
      <c r="C95" s="559">
        <f>SUM(E94:E97)</f>
        <v>51</v>
      </c>
      <c r="D95" s="559" t="s">
        <v>12</v>
      </c>
      <c r="E95" s="5">
        <v>10</v>
      </c>
      <c r="F95" s="5"/>
      <c r="G95" s="5">
        <v>20</v>
      </c>
      <c r="H95" s="559" t="s">
        <v>13</v>
      </c>
      <c r="I95" s="559">
        <f>SUM(G94:G97)</f>
        <v>86</v>
      </c>
      <c r="J95" s="559" t="s">
        <v>59</v>
      </c>
    </row>
    <row r="96" spans="1:10" ht="13.5" customHeight="1">
      <c r="A96" s="559"/>
      <c r="B96" s="559"/>
      <c r="C96" s="559"/>
      <c r="D96" s="559"/>
      <c r="E96" s="5">
        <v>16</v>
      </c>
      <c r="F96" s="14"/>
      <c r="G96" s="5">
        <v>31</v>
      </c>
      <c r="H96" s="559"/>
      <c r="I96" s="559"/>
      <c r="J96" s="559"/>
    </row>
    <row r="97" spans="2:10" ht="13.5" customHeight="1">
      <c r="B97" s="4"/>
      <c r="C97" s="4"/>
      <c r="E97" s="5">
        <v>16</v>
      </c>
      <c r="F97" s="14"/>
      <c r="G97" s="5">
        <v>14</v>
      </c>
      <c r="H97" s="5"/>
      <c r="I97" s="4"/>
      <c r="J97" s="559"/>
    </row>
    <row r="98" spans="2:10" ht="13.5" customHeight="1">
      <c r="B98" s="4"/>
      <c r="C98" s="4"/>
      <c r="E98" s="4"/>
      <c r="F98" s="5"/>
      <c r="G98" s="4"/>
      <c r="H98" s="5"/>
      <c r="I98" s="4"/>
      <c r="J98" s="559"/>
    </row>
    <row r="99" spans="1:9" ht="16.5" customHeight="1">
      <c r="A99" s="3" t="s">
        <v>14</v>
      </c>
      <c r="B99" s="4"/>
      <c r="C99" s="14"/>
      <c r="D99" s="14"/>
      <c r="E99" s="14">
        <v>12</v>
      </c>
      <c r="F99" s="5"/>
      <c r="G99" s="14">
        <v>21</v>
      </c>
      <c r="H99" s="14"/>
      <c r="I99" s="14"/>
    </row>
    <row r="100" spans="1:10" ht="13.5" customHeight="1">
      <c r="A100" s="559" t="s">
        <v>454</v>
      </c>
      <c r="B100" s="559" t="s">
        <v>421</v>
      </c>
      <c r="C100" s="559">
        <f>SUM(E99:E102)</f>
        <v>46</v>
      </c>
      <c r="D100" s="559" t="s">
        <v>12</v>
      </c>
      <c r="E100" s="5">
        <v>4</v>
      </c>
      <c r="F100" s="5"/>
      <c r="G100" s="5">
        <v>23</v>
      </c>
      <c r="H100" s="559" t="s">
        <v>13</v>
      </c>
      <c r="I100" s="559">
        <f>SUM(G99:G102)</f>
        <v>80</v>
      </c>
      <c r="J100" s="559" t="s">
        <v>34</v>
      </c>
    </row>
    <row r="101" spans="1:10" ht="13.5" customHeight="1">
      <c r="A101" s="559"/>
      <c r="B101" s="559"/>
      <c r="C101" s="559"/>
      <c r="D101" s="559"/>
      <c r="E101" s="5">
        <v>12</v>
      </c>
      <c r="F101" s="14"/>
      <c r="G101" s="5">
        <v>23</v>
      </c>
      <c r="H101" s="559"/>
      <c r="I101" s="559"/>
      <c r="J101" s="559"/>
    </row>
    <row r="102" spans="1:10" ht="13.5" customHeight="1">
      <c r="A102" s="5"/>
      <c r="B102" s="5"/>
      <c r="C102" s="4"/>
      <c r="E102" s="5">
        <v>18</v>
      </c>
      <c r="F102" s="14"/>
      <c r="G102" s="5">
        <v>13</v>
      </c>
      <c r="H102" s="5"/>
      <c r="I102" s="4"/>
      <c r="J102" s="14"/>
    </row>
    <row r="103" spans="1:10" ht="13.5" customHeight="1">
      <c r="A103" s="5"/>
      <c r="B103" s="5"/>
      <c r="C103" s="5"/>
      <c r="E103" s="5"/>
      <c r="F103" s="5"/>
      <c r="G103" s="5"/>
      <c r="H103" s="5"/>
      <c r="I103" s="5"/>
      <c r="J103" s="14"/>
    </row>
    <row r="104" spans="1:10" ht="16.5" customHeight="1">
      <c r="A104" s="39" t="s">
        <v>461</v>
      </c>
      <c r="B104" s="5"/>
      <c r="C104" s="5"/>
      <c r="E104" s="5">
        <v>12</v>
      </c>
      <c r="F104" s="5"/>
      <c r="G104" s="5">
        <v>13</v>
      </c>
      <c r="H104" s="5"/>
      <c r="I104" s="5"/>
      <c r="J104" s="14"/>
    </row>
    <row r="105" spans="1:10" ht="13.5" customHeight="1">
      <c r="A105" s="559" t="s">
        <v>455</v>
      </c>
      <c r="B105" s="559" t="s">
        <v>460</v>
      </c>
      <c r="C105" s="559">
        <f>SUM(E104:E107)</f>
        <v>61</v>
      </c>
      <c r="D105" s="559" t="s">
        <v>48</v>
      </c>
      <c r="E105" s="5">
        <v>13</v>
      </c>
      <c r="F105" s="5"/>
      <c r="G105" s="5">
        <v>11</v>
      </c>
      <c r="H105" s="559" t="s">
        <v>13</v>
      </c>
      <c r="I105" s="559">
        <f>SUM(G104:G107)</f>
        <v>59</v>
      </c>
      <c r="J105" s="559" t="s">
        <v>29</v>
      </c>
    </row>
    <row r="106" spans="1:10" ht="13.5" customHeight="1">
      <c r="A106" s="559"/>
      <c r="B106" s="559"/>
      <c r="C106" s="559"/>
      <c r="D106" s="559"/>
      <c r="E106" s="5">
        <v>16</v>
      </c>
      <c r="F106" s="14"/>
      <c r="G106" s="5">
        <v>22</v>
      </c>
      <c r="H106" s="559"/>
      <c r="I106" s="559"/>
      <c r="J106" s="559"/>
    </row>
    <row r="107" spans="1:10" ht="13.5" customHeight="1">
      <c r="A107" s="5"/>
      <c r="B107" s="5"/>
      <c r="C107" s="5"/>
      <c r="E107" s="5">
        <v>20</v>
      </c>
      <c r="F107" s="14"/>
      <c r="G107" s="5">
        <v>13</v>
      </c>
      <c r="H107" s="5"/>
      <c r="I107" s="5"/>
      <c r="J107" s="4"/>
    </row>
    <row r="108" spans="2:10" ht="13.5" customHeight="1">
      <c r="B108" s="4"/>
      <c r="C108" s="4"/>
      <c r="E108" s="5"/>
      <c r="F108" s="5"/>
      <c r="G108" s="5"/>
      <c r="H108" s="5"/>
      <c r="I108" s="4"/>
      <c r="J108" s="4"/>
    </row>
    <row r="109" spans="1:11" ht="13.5" customHeight="1">
      <c r="A109" s="5"/>
      <c r="B109" s="5"/>
      <c r="C109" s="5"/>
      <c r="E109" s="5"/>
      <c r="F109" s="14"/>
      <c r="G109" s="5"/>
      <c r="H109" s="5"/>
      <c r="I109" s="5"/>
      <c r="J109" s="5"/>
      <c r="K109" s="7"/>
    </row>
    <row r="110" spans="1:10" ht="16.5" customHeight="1">
      <c r="A110" s="7" t="s">
        <v>441</v>
      </c>
      <c r="D110" s="14"/>
      <c r="H110" s="14"/>
      <c r="J110" s="4"/>
    </row>
    <row r="111" spans="1:11" ht="13.5" customHeight="1">
      <c r="A111" s="9"/>
      <c r="B111" s="9"/>
      <c r="C111" s="9"/>
      <c r="D111" s="9"/>
      <c r="E111" s="9"/>
      <c r="F111" s="9"/>
      <c r="G111" s="9"/>
      <c r="H111" s="9"/>
      <c r="I111" s="9"/>
      <c r="J111" s="5"/>
      <c r="K111" s="7"/>
    </row>
    <row r="112" spans="1:11" ht="16.5" customHeight="1">
      <c r="A112" s="3" t="s">
        <v>14</v>
      </c>
      <c r="D112" s="14"/>
      <c r="E112" s="9">
        <v>16</v>
      </c>
      <c r="F112" s="5"/>
      <c r="G112" s="9">
        <v>20</v>
      </c>
      <c r="H112" s="14"/>
      <c r="J112" s="5"/>
      <c r="K112" s="7"/>
    </row>
    <row r="113" spans="1:11" ht="13.5" customHeight="1">
      <c r="A113" s="551" t="s">
        <v>462</v>
      </c>
      <c r="B113" s="551" t="s">
        <v>465</v>
      </c>
      <c r="C113" s="551">
        <f>SUM(E112:E115)</f>
        <v>75</v>
      </c>
      <c r="D113" s="551" t="s">
        <v>12</v>
      </c>
      <c r="E113" s="9">
        <v>26</v>
      </c>
      <c r="F113" s="5"/>
      <c r="G113" s="9">
        <v>8</v>
      </c>
      <c r="H113" s="551" t="s">
        <v>13</v>
      </c>
      <c r="I113" s="551">
        <f>SUM(G112:G115)</f>
        <v>59</v>
      </c>
      <c r="J113" s="559" t="s">
        <v>466</v>
      </c>
      <c r="K113" s="7"/>
    </row>
    <row r="114" spans="1:11" ht="13.5" customHeight="1">
      <c r="A114" s="551"/>
      <c r="B114" s="551"/>
      <c r="C114" s="551"/>
      <c r="D114" s="551"/>
      <c r="E114" s="15">
        <v>13</v>
      </c>
      <c r="F114" s="14"/>
      <c r="G114" s="15">
        <v>13</v>
      </c>
      <c r="H114" s="551"/>
      <c r="I114" s="551"/>
      <c r="J114" s="559"/>
      <c r="K114" s="7"/>
    </row>
    <row r="115" spans="1:11" ht="13.5" customHeight="1">
      <c r="A115" s="7"/>
      <c r="B115" s="11"/>
      <c r="C115" s="9"/>
      <c r="D115" s="9"/>
      <c r="E115" s="9">
        <v>20</v>
      </c>
      <c r="F115" s="14"/>
      <c r="G115" s="9">
        <v>18</v>
      </c>
      <c r="H115" s="9"/>
      <c r="I115" s="9"/>
      <c r="J115" s="5"/>
      <c r="K115" s="7"/>
    </row>
    <row r="116" spans="1:11" ht="13.5" customHeight="1">
      <c r="A116" s="9"/>
      <c r="B116" s="9"/>
      <c r="C116" s="9"/>
      <c r="D116" s="9"/>
      <c r="E116" s="9"/>
      <c r="F116" s="14"/>
      <c r="G116" s="9"/>
      <c r="H116" s="9"/>
      <c r="I116" s="9"/>
      <c r="J116" s="5"/>
      <c r="K116" s="7"/>
    </row>
    <row r="117" spans="1:11" ht="16.5" customHeight="1">
      <c r="A117" s="3" t="s">
        <v>14</v>
      </c>
      <c r="B117" s="9"/>
      <c r="C117" s="9"/>
      <c r="D117" s="9"/>
      <c r="E117" s="9">
        <v>11</v>
      </c>
      <c r="F117" s="5"/>
      <c r="G117" s="9">
        <v>14</v>
      </c>
      <c r="H117" s="9"/>
      <c r="I117" s="9"/>
      <c r="J117" s="9"/>
      <c r="K117" s="7"/>
    </row>
    <row r="118" spans="1:11" ht="13.5" customHeight="1">
      <c r="A118" s="559" t="s">
        <v>463</v>
      </c>
      <c r="B118" s="551" t="s">
        <v>467</v>
      </c>
      <c r="C118" s="551">
        <f>SUM(E117:E120)</f>
        <v>65</v>
      </c>
      <c r="D118" s="551" t="s">
        <v>12</v>
      </c>
      <c r="E118" s="9">
        <v>20</v>
      </c>
      <c r="F118" s="5"/>
      <c r="G118" s="9">
        <v>11</v>
      </c>
      <c r="H118" s="551" t="s">
        <v>13</v>
      </c>
      <c r="I118" s="551">
        <f>SUM(G117:G120)</f>
        <v>69</v>
      </c>
      <c r="J118" s="551" t="s">
        <v>50</v>
      </c>
      <c r="K118" s="7"/>
    </row>
    <row r="119" spans="1:11" ht="13.5" customHeight="1">
      <c r="A119" s="559"/>
      <c r="B119" s="551"/>
      <c r="C119" s="551"/>
      <c r="D119" s="551"/>
      <c r="E119" s="9">
        <v>10</v>
      </c>
      <c r="F119" s="14"/>
      <c r="G119" s="9">
        <v>18</v>
      </c>
      <c r="H119" s="551"/>
      <c r="I119" s="551"/>
      <c r="J119" s="551"/>
      <c r="K119" s="7"/>
    </row>
    <row r="120" spans="1:11" ht="13.5" customHeight="1">
      <c r="A120" s="14"/>
      <c r="B120" s="7"/>
      <c r="C120" s="15"/>
      <c r="D120" s="15"/>
      <c r="E120" s="15">
        <v>24</v>
      </c>
      <c r="F120" s="14"/>
      <c r="G120" s="15">
        <v>26</v>
      </c>
      <c r="H120" s="15"/>
      <c r="I120" s="15"/>
      <c r="J120" s="11"/>
      <c r="K120" s="7"/>
    </row>
    <row r="121" spans="2:11" ht="13.5" customHeight="1">
      <c r="B121" s="7"/>
      <c r="C121" s="15"/>
      <c r="D121" s="15"/>
      <c r="E121" s="15"/>
      <c r="F121" s="14"/>
      <c r="G121" s="15"/>
      <c r="H121" s="15"/>
      <c r="I121" s="15"/>
      <c r="J121" s="11"/>
      <c r="K121" s="7"/>
    </row>
    <row r="122" spans="1:11" ht="16.5" customHeight="1">
      <c r="A122" s="3" t="s">
        <v>14</v>
      </c>
      <c r="B122" s="9"/>
      <c r="C122" s="9"/>
      <c r="D122" s="9"/>
      <c r="E122" s="9">
        <v>24</v>
      </c>
      <c r="F122" s="5"/>
      <c r="G122" s="9">
        <v>11</v>
      </c>
      <c r="H122" s="9"/>
      <c r="I122" s="9"/>
      <c r="J122" s="11"/>
      <c r="K122" s="7"/>
    </row>
    <row r="123" spans="1:11" ht="13.5" customHeight="1">
      <c r="A123" s="559" t="s">
        <v>464</v>
      </c>
      <c r="B123" s="551" t="s">
        <v>468</v>
      </c>
      <c r="C123" s="551">
        <f>SUM(E122:E125)</f>
        <v>75</v>
      </c>
      <c r="D123" s="551" t="s">
        <v>12</v>
      </c>
      <c r="E123" s="9">
        <v>10</v>
      </c>
      <c r="F123" s="5"/>
      <c r="G123" s="9">
        <v>19</v>
      </c>
      <c r="H123" s="551" t="s">
        <v>13</v>
      </c>
      <c r="I123" s="551">
        <f>SUM(G122:G125)</f>
        <v>69</v>
      </c>
      <c r="J123" s="551" t="s">
        <v>469</v>
      </c>
      <c r="K123" s="7"/>
    </row>
    <row r="124" spans="1:11" ht="13.5" customHeight="1">
      <c r="A124" s="559"/>
      <c r="B124" s="551"/>
      <c r="C124" s="551"/>
      <c r="D124" s="551"/>
      <c r="E124" s="9">
        <v>17</v>
      </c>
      <c r="F124" s="14"/>
      <c r="G124" s="9">
        <v>20</v>
      </c>
      <c r="H124" s="551"/>
      <c r="I124" s="551"/>
      <c r="J124" s="551"/>
      <c r="K124" s="7"/>
    </row>
    <row r="125" spans="1:11" ht="13.5" customHeight="1">
      <c r="A125" s="14"/>
      <c r="B125" s="7"/>
      <c r="C125" s="15"/>
      <c r="D125" s="15"/>
      <c r="E125" s="15">
        <v>24</v>
      </c>
      <c r="F125" s="14"/>
      <c r="G125" s="15">
        <v>19</v>
      </c>
      <c r="H125" s="15"/>
      <c r="I125" s="15"/>
      <c r="J125" s="11"/>
      <c r="K125" s="7"/>
    </row>
    <row r="126" spans="2:11" ht="13.5" customHeight="1">
      <c r="B126" s="7"/>
      <c r="C126" s="15"/>
      <c r="D126" s="15"/>
      <c r="E126" s="15"/>
      <c r="F126" s="5"/>
      <c r="G126" s="15"/>
      <c r="H126" s="15"/>
      <c r="I126" s="15"/>
      <c r="J126" s="11"/>
      <c r="K126" s="7"/>
    </row>
    <row r="127" spans="1:11" ht="13.5">
      <c r="A127" s="3" t="s">
        <v>7</v>
      </c>
      <c r="B127" s="9"/>
      <c r="C127" s="9"/>
      <c r="D127" s="9"/>
      <c r="E127" s="9">
        <v>16</v>
      </c>
      <c r="F127" s="5"/>
      <c r="G127" s="9">
        <v>26</v>
      </c>
      <c r="H127" s="9"/>
      <c r="I127" s="9"/>
      <c r="J127" s="7"/>
      <c r="K127" s="7"/>
    </row>
    <row r="128" spans="1:11" ht="12.75" customHeight="1">
      <c r="A128" s="559" t="s">
        <v>448</v>
      </c>
      <c r="B128" s="612" t="s">
        <v>615</v>
      </c>
      <c r="C128" s="551">
        <f>SUM(E127:E130)</f>
        <v>49</v>
      </c>
      <c r="D128" s="551" t="s">
        <v>12</v>
      </c>
      <c r="E128" s="9">
        <v>13</v>
      </c>
      <c r="F128" s="5"/>
      <c r="G128" s="9">
        <v>15</v>
      </c>
      <c r="H128" s="551" t="s">
        <v>13</v>
      </c>
      <c r="I128" s="551">
        <f>SUM(G127:G130)</f>
        <v>85</v>
      </c>
      <c r="J128" s="551" t="s">
        <v>29</v>
      </c>
      <c r="K128" s="7"/>
    </row>
    <row r="129" spans="1:11" ht="12.75" customHeight="1">
      <c r="A129" s="559"/>
      <c r="B129" s="612"/>
      <c r="C129" s="551"/>
      <c r="D129" s="551"/>
      <c r="E129" s="9">
        <v>11</v>
      </c>
      <c r="F129" s="14"/>
      <c r="G129" s="9">
        <v>19</v>
      </c>
      <c r="H129" s="551"/>
      <c r="I129" s="551"/>
      <c r="J129" s="551"/>
      <c r="K129" s="7"/>
    </row>
    <row r="130" spans="1:11" ht="12.75" customHeight="1">
      <c r="A130" s="15"/>
      <c r="B130" s="7"/>
      <c r="C130" s="15"/>
      <c r="D130" s="15"/>
      <c r="E130" s="15">
        <v>9</v>
      </c>
      <c r="F130" s="14"/>
      <c r="G130" s="15">
        <v>25</v>
      </c>
      <c r="H130" s="15"/>
      <c r="I130" s="15"/>
      <c r="J130" s="11"/>
      <c r="K130" s="7"/>
    </row>
    <row r="131" spans="1:11" ht="12.75" customHeight="1">
      <c r="A131" s="15"/>
      <c r="B131" s="7"/>
      <c r="C131" s="15"/>
      <c r="D131" s="15"/>
      <c r="E131" s="15"/>
      <c r="F131" s="14"/>
      <c r="G131" s="15"/>
      <c r="H131" s="15"/>
      <c r="I131" s="15"/>
      <c r="J131" s="11"/>
      <c r="K131" s="7"/>
    </row>
    <row r="132" spans="1:11" ht="12.75" customHeight="1">
      <c r="A132" s="15"/>
      <c r="B132" s="7"/>
      <c r="C132" s="15"/>
      <c r="D132" s="15"/>
      <c r="E132" s="15"/>
      <c r="F132" s="14"/>
      <c r="G132" s="15"/>
      <c r="H132" s="15"/>
      <c r="I132" s="15"/>
      <c r="J132" s="11"/>
      <c r="K132" s="7"/>
    </row>
    <row r="133" spans="1:11" ht="16.5" customHeight="1">
      <c r="A133" s="7" t="s">
        <v>470</v>
      </c>
      <c r="D133" s="14"/>
      <c r="H133" s="14"/>
      <c r="J133" s="4"/>
      <c r="K133" s="7"/>
    </row>
    <row r="134" spans="4:11" ht="12.75" customHeight="1">
      <c r="D134" s="14"/>
      <c r="H134" s="14"/>
      <c r="J134" s="4"/>
      <c r="K134" s="7"/>
    </row>
    <row r="135" spans="1:11" ht="16.5" customHeight="1">
      <c r="A135" s="3" t="s">
        <v>14</v>
      </c>
      <c r="C135" s="14"/>
      <c r="D135" s="14"/>
      <c r="E135" s="14">
        <v>12</v>
      </c>
      <c r="F135" s="5"/>
      <c r="G135" s="14">
        <v>26</v>
      </c>
      <c r="H135" s="14"/>
      <c r="I135" s="14"/>
      <c r="J135" s="4"/>
      <c r="K135" s="7"/>
    </row>
    <row r="136" spans="1:11" ht="12.75" customHeight="1">
      <c r="A136" s="559" t="s">
        <v>451</v>
      </c>
      <c r="B136" s="559" t="s">
        <v>3</v>
      </c>
      <c r="C136" s="559">
        <f>SUM(E135:E138)</f>
        <v>65</v>
      </c>
      <c r="D136" s="559" t="s">
        <v>12</v>
      </c>
      <c r="E136" s="5">
        <v>21</v>
      </c>
      <c r="F136" s="5"/>
      <c r="G136" s="5">
        <v>16</v>
      </c>
      <c r="H136" s="559" t="s">
        <v>13</v>
      </c>
      <c r="I136" s="559">
        <f>SUM(G135:G138)</f>
        <v>73</v>
      </c>
      <c r="J136" s="559" t="s">
        <v>430</v>
      </c>
      <c r="K136" s="7"/>
    </row>
    <row r="137" spans="1:11" ht="12.75" customHeight="1">
      <c r="A137" s="559"/>
      <c r="B137" s="559"/>
      <c r="C137" s="559"/>
      <c r="D137" s="559"/>
      <c r="E137" s="5">
        <v>10</v>
      </c>
      <c r="F137" s="14"/>
      <c r="G137" s="5">
        <v>25</v>
      </c>
      <c r="H137" s="559"/>
      <c r="I137" s="559"/>
      <c r="J137" s="559"/>
      <c r="K137" s="7"/>
    </row>
    <row r="138" spans="1:11" ht="12.75" customHeight="1">
      <c r="A138" s="14"/>
      <c r="C138" s="14"/>
      <c r="D138" s="14"/>
      <c r="E138" s="14">
        <v>22</v>
      </c>
      <c r="F138" s="14"/>
      <c r="G138" s="14">
        <v>6</v>
      </c>
      <c r="H138" s="14"/>
      <c r="I138" s="14"/>
      <c r="J138" s="4"/>
      <c r="K138" s="7"/>
    </row>
    <row r="139" spans="3:11" ht="12.75" customHeight="1">
      <c r="C139" s="14"/>
      <c r="D139" s="14"/>
      <c r="E139" s="14"/>
      <c r="F139" s="14"/>
      <c r="G139" s="14"/>
      <c r="H139" s="14"/>
      <c r="I139" s="14"/>
      <c r="J139" s="5"/>
      <c r="K139" s="7"/>
    </row>
    <row r="140" spans="1:11" ht="16.5" customHeight="1">
      <c r="A140" s="3" t="s">
        <v>14</v>
      </c>
      <c r="C140" s="14"/>
      <c r="D140" s="14"/>
      <c r="E140" s="14">
        <v>18</v>
      </c>
      <c r="F140" s="5"/>
      <c r="G140" s="14">
        <v>26</v>
      </c>
      <c r="H140" s="14"/>
      <c r="I140" s="14"/>
      <c r="K140" s="7"/>
    </row>
    <row r="141" spans="1:11" ht="12.75" customHeight="1">
      <c r="A141" s="559" t="s">
        <v>453</v>
      </c>
      <c r="B141" s="559" t="s">
        <v>479</v>
      </c>
      <c r="C141" s="559">
        <f>SUM(E140:E143)</f>
        <v>68</v>
      </c>
      <c r="D141" s="559" t="s">
        <v>12</v>
      </c>
      <c r="E141" s="5">
        <v>17</v>
      </c>
      <c r="F141" s="5"/>
      <c r="G141" s="5">
        <v>17</v>
      </c>
      <c r="H141" s="559" t="s">
        <v>13</v>
      </c>
      <c r="I141" s="559">
        <f>SUM(G140:G143)</f>
        <v>77</v>
      </c>
      <c r="J141" s="559" t="s">
        <v>478</v>
      </c>
      <c r="K141" s="7"/>
    </row>
    <row r="142" spans="1:11" ht="12.75" customHeight="1">
      <c r="A142" s="559"/>
      <c r="B142" s="559"/>
      <c r="C142" s="559"/>
      <c r="D142" s="559"/>
      <c r="E142" s="5">
        <v>22</v>
      </c>
      <c r="F142" s="14"/>
      <c r="G142" s="5">
        <v>15</v>
      </c>
      <c r="H142" s="559"/>
      <c r="I142" s="559"/>
      <c r="J142" s="559"/>
      <c r="K142" s="7"/>
    </row>
    <row r="143" spans="2:11" ht="12.75" customHeight="1">
      <c r="B143" s="4"/>
      <c r="C143" s="4"/>
      <c r="E143" s="5">
        <v>11</v>
      </c>
      <c r="F143" s="14"/>
      <c r="G143" s="5">
        <v>19</v>
      </c>
      <c r="H143" s="5"/>
      <c r="I143" s="4"/>
      <c r="J143" s="559"/>
      <c r="K143" s="7"/>
    </row>
    <row r="144" spans="2:11" ht="12.75" customHeight="1">
      <c r="B144" s="4"/>
      <c r="C144" s="4"/>
      <c r="E144" s="4"/>
      <c r="F144" s="5"/>
      <c r="G144" s="4"/>
      <c r="H144" s="5"/>
      <c r="I144" s="4"/>
      <c r="J144" s="559"/>
      <c r="K144" s="7"/>
    </row>
    <row r="145" spans="1:11" ht="16.5" customHeight="1">
      <c r="A145" s="3" t="s">
        <v>14</v>
      </c>
      <c r="B145" s="4"/>
      <c r="C145" s="14"/>
      <c r="D145" s="14"/>
      <c r="E145" s="14">
        <v>11</v>
      </c>
      <c r="F145" s="5"/>
      <c r="G145" s="14">
        <v>16</v>
      </c>
      <c r="H145" s="14"/>
      <c r="I145" s="14"/>
      <c r="K145" s="7"/>
    </row>
    <row r="146" spans="1:11" ht="12.75" customHeight="1">
      <c r="A146" s="559" t="s">
        <v>454</v>
      </c>
      <c r="B146" s="559" t="s">
        <v>34</v>
      </c>
      <c r="C146" s="559">
        <f>SUM(E145:E148)</f>
        <v>61</v>
      </c>
      <c r="D146" s="559" t="s">
        <v>12</v>
      </c>
      <c r="E146" s="5">
        <v>16</v>
      </c>
      <c r="F146" s="5"/>
      <c r="G146" s="5">
        <v>16</v>
      </c>
      <c r="H146" s="559" t="s">
        <v>13</v>
      </c>
      <c r="I146" s="559">
        <f>SUM(G145:G148)</f>
        <v>69</v>
      </c>
      <c r="J146" s="559" t="s">
        <v>0</v>
      </c>
      <c r="K146" s="7"/>
    </row>
    <row r="147" spans="1:11" ht="12.75" customHeight="1">
      <c r="A147" s="559"/>
      <c r="B147" s="559"/>
      <c r="C147" s="559"/>
      <c r="D147" s="559"/>
      <c r="E147" s="5">
        <v>9</v>
      </c>
      <c r="F147" s="14"/>
      <c r="G147" s="5">
        <v>22</v>
      </c>
      <c r="H147" s="559"/>
      <c r="I147" s="559"/>
      <c r="J147" s="559"/>
      <c r="K147" s="7"/>
    </row>
    <row r="148" spans="1:11" ht="12.75" customHeight="1">
      <c r="A148" s="5"/>
      <c r="B148" s="5"/>
      <c r="C148" s="4"/>
      <c r="E148" s="5">
        <v>25</v>
      </c>
      <c r="F148" s="14"/>
      <c r="G148" s="5">
        <v>15</v>
      </c>
      <c r="H148" s="5"/>
      <c r="I148" s="4"/>
      <c r="J148" s="14"/>
      <c r="K148" s="7"/>
    </row>
    <row r="149" spans="1:11" ht="12.75" customHeight="1">
      <c r="A149" s="5"/>
      <c r="B149" s="5"/>
      <c r="C149" s="5"/>
      <c r="E149" s="5"/>
      <c r="F149" s="5"/>
      <c r="G149" s="5"/>
      <c r="H149" s="5"/>
      <c r="I149" s="5"/>
      <c r="J149" s="14"/>
      <c r="K149" s="7"/>
    </row>
    <row r="150" spans="1:11" ht="16.5" customHeight="1">
      <c r="A150" s="39" t="s">
        <v>477</v>
      </c>
      <c r="B150" s="5"/>
      <c r="C150" s="5"/>
      <c r="E150" s="5">
        <v>20</v>
      </c>
      <c r="F150" s="5"/>
      <c r="G150" s="5">
        <v>10</v>
      </c>
      <c r="H150" s="5"/>
      <c r="I150" s="5"/>
      <c r="J150" s="14"/>
      <c r="K150" s="7"/>
    </row>
    <row r="151" spans="1:11" ht="12.75" customHeight="1">
      <c r="A151" s="559" t="s">
        <v>476</v>
      </c>
      <c r="B151" s="559" t="s">
        <v>676</v>
      </c>
      <c r="C151" s="559">
        <f>SUM(E150:E153)</f>
        <v>72</v>
      </c>
      <c r="D151" s="559" t="s">
        <v>12</v>
      </c>
      <c r="E151" s="5">
        <v>16</v>
      </c>
      <c r="F151" s="5"/>
      <c r="G151" s="5">
        <v>6</v>
      </c>
      <c r="H151" s="559" t="s">
        <v>13</v>
      </c>
      <c r="I151" s="559">
        <f>SUM(G150:G153)</f>
        <v>45</v>
      </c>
      <c r="J151" s="559" t="s">
        <v>677</v>
      </c>
      <c r="K151" s="7"/>
    </row>
    <row r="152" spans="1:11" ht="12.75" customHeight="1">
      <c r="A152" s="559"/>
      <c r="B152" s="559"/>
      <c r="C152" s="559"/>
      <c r="D152" s="559"/>
      <c r="E152" s="5">
        <v>13</v>
      </c>
      <c r="F152" s="14"/>
      <c r="G152" s="5">
        <v>10</v>
      </c>
      <c r="H152" s="559"/>
      <c r="I152" s="559"/>
      <c r="J152" s="559"/>
      <c r="K152" s="7"/>
    </row>
    <row r="153" spans="1:11" ht="12.75" customHeight="1">
      <c r="A153" s="5"/>
      <c r="B153" s="5"/>
      <c r="C153" s="5"/>
      <c r="E153" s="5">
        <v>23</v>
      </c>
      <c r="F153" s="14"/>
      <c r="G153" s="5">
        <v>19</v>
      </c>
      <c r="H153" s="5"/>
      <c r="I153" s="5"/>
      <c r="J153" s="4"/>
      <c r="K153" s="7"/>
    </row>
    <row r="154" spans="1:11" ht="12.75" customHeight="1">
      <c r="A154" s="15"/>
      <c r="B154" s="7"/>
      <c r="C154" s="15"/>
      <c r="D154" s="15"/>
      <c r="E154" s="15"/>
      <c r="F154" s="14"/>
      <c r="G154" s="15"/>
      <c r="H154" s="15"/>
      <c r="I154" s="15"/>
      <c r="J154" s="11"/>
      <c r="K154" s="7"/>
    </row>
    <row r="155" spans="1:11" ht="12.75" customHeight="1">
      <c r="A155" s="15"/>
      <c r="B155" s="7"/>
      <c r="C155" s="15"/>
      <c r="D155" s="15"/>
      <c r="E155" s="15"/>
      <c r="F155" s="14"/>
      <c r="G155" s="15"/>
      <c r="H155" s="15"/>
      <c r="I155" s="15"/>
      <c r="J155" s="11"/>
      <c r="K155" s="7"/>
    </row>
    <row r="156" spans="1:11" ht="16.5" customHeight="1">
      <c r="A156" s="7" t="s">
        <v>475</v>
      </c>
      <c r="D156" s="14"/>
      <c r="H156" s="14"/>
      <c r="J156" s="4"/>
      <c r="K156" s="7"/>
    </row>
    <row r="157" spans="4:11" ht="12.75" customHeight="1">
      <c r="D157" s="14"/>
      <c r="H157" s="14"/>
      <c r="J157" s="4"/>
      <c r="K157" s="7"/>
    </row>
    <row r="158" spans="1:11" ht="16.5" customHeight="1">
      <c r="A158" s="3" t="s">
        <v>14</v>
      </c>
      <c r="C158" s="14"/>
      <c r="D158" s="14"/>
      <c r="E158" s="14">
        <v>25</v>
      </c>
      <c r="F158" s="5"/>
      <c r="G158" s="14">
        <v>8</v>
      </c>
      <c r="H158" s="14"/>
      <c r="I158" s="14"/>
      <c r="J158" s="4"/>
      <c r="K158" s="7"/>
    </row>
    <row r="159" spans="1:11" ht="12.75" customHeight="1">
      <c r="A159" s="559" t="s">
        <v>451</v>
      </c>
      <c r="B159" s="559" t="s">
        <v>430</v>
      </c>
      <c r="C159" s="559">
        <f>SUM(E158:E161)</f>
        <v>92</v>
      </c>
      <c r="D159" s="559" t="s">
        <v>12</v>
      </c>
      <c r="E159" s="5">
        <v>30</v>
      </c>
      <c r="F159" s="5"/>
      <c r="G159" s="5">
        <v>13</v>
      </c>
      <c r="H159" s="559" t="s">
        <v>13</v>
      </c>
      <c r="I159" s="559">
        <f>SUM(G158:G161)</f>
        <v>42</v>
      </c>
      <c r="J159" s="559" t="s">
        <v>421</v>
      </c>
      <c r="K159" s="7"/>
    </row>
    <row r="160" spans="1:11" ht="12.75" customHeight="1">
      <c r="A160" s="559"/>
      <c r="B160" s="559"/>
      <c r="C160" s="559"/>
      <c r="D160" s="559"/>
      <c r="E160" s="5">
        <v>18</v>
      </c>
      <c r="F160" s="14"/>
      <c r="G160" s="5">
        <v>11</v>
      </c>
      <c r="H160" s="559"/>
      <c r="I160" s="559"/>
      <c r="J160" s="559"/>
      <c r="K160" s="7"/>
    </row>
    <row r="161" spans="1:11" ht="12.75" customHeight="1">
      <c r="A161" s="14"/>
      <c r="C161" s="14"/>
      <c r="D161" s="14"/>
      <c r="E161" s="14">
        <v>19</v>
      </c>
      <c r="F161" s="14"/>
      <c r="G161" s="14">
        <v>10</v>
      </c>
      <c r="H161" s="14"/>
      <c r="I161" s="14"/>
      <c r="J161" s="4"/>
      <c r="K161" s="7"/>
    </row>
    <row r="162" spans="3:11" ht="12.75" customHeight="1">
      <c r="C162" s="14"/>
      <c r="D162" s="14"/>
      <c r="E162" s="14"/>
      <c r="F162" s="14"/>
      <c r="G162" s="14"/>
      <c r="H162" s="14"/>
      <c r="I162" s="14"/>
      <c r="J162" s="5"/>
      <c r="K162" s="7"/>
    </row>
    <row r="163" spans="1:11" ht="16.5" customHeight="1">
      <c r="A163" s="3" t="s">
        <v>14</v>
      </c>
      <c r="C163" s="14"/>
      <c r="D163" s="14"/>
      <c r="E163" s="14">
        <v>22</v>
      </c>
      <c r="F163" s="5"/>
      <c r="G163" s="14">
        <v>24</v>
      </c>
      <c r="H163" s="14"/>
      <c r="I163" s="14"/>
      <c r="K163" s="7"/>
    </row>
    <row r="164" spans="1:11" ht="12.75" customHeight="1">
      <c r="A164" s="559" t="s">
        <v>453</v>
      </c>
      <c r="B164" s="559" t="s">
        <v>449</v>
      </c>
      <c r="C164" s="559">
        <f>SUM(E163:E166)</f>
        <v>89</v>
      </c>
      <c r="D164" s="559" t="s">
        <v>12</v>
      </c>
      <c r="E164" s="5">
        <v>22</v>
      </c>
      <c r="F164" s="5"/>
      <c r="G164" s="5">
        <v>14</v>
      </c>
      <c r="H164" s="559" t="s">
        <v>13</v>
      </c>
      <c r="I164" s="559">
        <f>SUM(G163:G166)</f>
        <v>71</v>
      </c>
      <c r="J164" s="559" t="s">
        <v>34</v>
      </c>
      <c r="K164" s="7"/>
    </row>
    <row r="165" spans="1:11" ht="12.75" customHeight="1">
      <c r="A165" s="559"/>
      <c r="B165" s="559"/>
      <c r="C165" s="559"/>
      <c r="D165" s="559"/>
      <c r="E165" s="5">
        <v>23</v>
      </c>
      <c r="F165" s="14"/>
      <c r="G165" s="5">
        <v>12</v>
      </c>
      <c r="H165" s="559"/>
      <c r="I165" s="559"/>
      <c r="J165" s="559"/>
      <c r="K165" s="7"/>
    </row>
    <row r="166" spans="2:11" ht="12.75" customHeight="1">
      <c r="B166" s="4"/>
      <c r="C166" s="4"/>
      <c r="E166" s="5">
        <v>22</v>
      </c>
      <c r="F166" s="14"/>
      <c r="G166" s="5">
        <v>21</v>
      </c>
      <c r="H166" s="5"/>
      <c r="I166" s="4"/>
      <c r="J166" s="559"/>
      <c r="K166" s="7"/>
    </row>
    <row r="167" spans="2:11" ht="12.75" customHeight="1">
      <c r="B167" s="4"/>
      <c r="C167" s="4"/>
      <c r="E167" s="4"/>
      <c r="F167" s="5"/>
      <c r="G167" s="4"/>
      <c r="H167" s="5"/>
      <c r="I167" s="4"/>
      <c r="J167" s="559"/>
      <c r="K167" s="7"/>
    </row>
    <row r="168" spans="1:11" ht="16.5" customHeight="1">
      <c r="A168" s="3" t="s">
        <v>14</v>
      </c>
      <c r="B168" s="4"/>
      <c r="C168" s="14"/>
      <c r="D168" s="14"/>
      <c r="E168" s="14">
        <v>17</v>
      </c>
      <c r="F168" s="5"/>
      <c r="G168" s="14">
        <v>19</v>
      </c>
      <c r="H168" s="14"/>
      <c r="I168" s="14"/>
      <c r="K168" s="7"/>
    </row>
    <row r="169" spans="1:11" ht="12.75" customHeight="1">
      <c r="A169" s="559" t="s">
        <v>454</v>
      </c>
      <c r="B169" s="559" t="s">
        <v>0</v>
      </c>
      <c r="C169" s="559">
        <f>SUM(E168:E171)</f>
        <v>46</v>
      </c>
      <c r="D169" s="559" t="s">
        <v>12</v>
      </c>
      <c r="E169" s="5">
        <v>10</v>
      </c>
      <c r="F169" s="5"/>
      <c r="G169" s="5">
        <v>28</v>
      </c>
      <c r="H169" s="559" t="s">
        <v>13</v>
      </c>
      <c r="I169" s="559">
        <f>SUM(G168:G171)</f>
        <v>96</v>
      </c>
      <c r="J169" s="559" t="s">
        <v>432</v>
      </c>
      <c r="K169" s="7"/>
    </row>
    <row r="170" spans="1:11" ht="12.75" customHeight="1">
      <c r="A170" s="559"/>
      <c r="B170" s="559"/>
      <c r="C170" s="559"/>
      <c r="D170" s="559"/>
      <c r="E170" s="5">
        <v>8</v>
      </c>
      <c r="F170" s="14"/>
      <c r="G170" s="5">
        <v>25</v>
      </c>
      <c r="H170" s="559"/>
      <c r="I170" s="559"/>
      <c r="J170" s="559"/>
      <c r="K170" s="7"/>
    </row>
    <row r="171" spans="1:11" ht="12.75" customHeight="1">
      <c r="A171" s="5"/>
      <c r="B171" s="5"/>
      <c r="C171" s="4"/>
      <c r="E171" s="5">
        <v>11</v>
      </c>
      <c r="F171" s="14"/>
      <c r="G171" s="5">
        <v>24</v>
      </c>
      <c r="H171" s="5"/>
      <c r="I171" s="4"/>
      <c r="J171" s="14"/>
      <c r="K171" s="7"/>
    </row>
    <row r="172" spans="1:11" ht="12.75" customHeight="1">
      <c r="A172" s="5"/>
      <c r="B172" s="5"/>
      <c r="C172" s="5"/>
      <c r="E172" s="5"/>
      <c r="F172" s="5"/>
      <c r="G172" s="5"/>
      <c r="H172" s="5"/>
      <c r="I172" s="5"/>
      <c r="J172" s="14"/>
      <c r="K172" s="7"/>
    </row>
    <row r="173" spans="1:11" ht="16.5" customHeight="1">
      <c r="A173" s="39" t="s">
        <v>477</v>
      </c>
      <c r="B173" s="5"/>
      <c r="C173" s="5"/>
      <c r="E173" s="5">
        <v>22</v>
      </c>
      <c r="F173" s="5"/>
      <c r="G173" s="5">
        <v>8</v>
      </c>
      <c r="H173" s="5"/>
      <c r="I173" s="5"/>
      <c r="J173" s="14"/>
      <c r="K173" s="7"/>
    </row>
    <row r="174" spans="1:11" ht="12.75" customHeight="1">
      <c r="A174" s="559" t="s">
        <v>476</v>
      </c>
      <c r="B174" s="559" t="s">
        <v>706</v>
      </c>
      <c r="C174" s="559">
        <f>SUM(E173:E176)</f>
        <v>82</v>
      </c>
      <c r="D174" s="559" t="s">
        <v>12</v>
      </c>
      <c r="E174" s="5">
        <v>22</v>
      </c>
      <c r="F174" s="5"/>
      <c r="G174" s="5">
        <v>19</v>
      </c>
      <c r="H174" s="559" t="s">
        <v>13</v>
      </c>
      <c r="I174" s="559">
        <f>SUM(G173:G176)</f>
        <v>49</v>
      </c>
      <c r="J174" s="559" t="s">
        <v>740</v>
      </c>
      <c r="K174" s="7"/>
    </row>
    <row r="175" spans="1:11" ht="12.75" customHeight="1">
      <c r="A175" s="559"/>
      <c r="B175" s="559"/>
      <c r="C175" s="559"/>
      <c r="D175" s="559"/>
      <c r="E175" s="5">
        <v>21</v>
      </c>
      <c r="F175" s="14"/>
      <c r="G175" s="5">
        <v>18</v>
      </c>
      <c r="H175" s="559"/>
      <c r="I175" s="559"/>
      <c r="J175" s="559"/>
      <c r="K175" s="7"/>
    </row>
    <row r="176" spans="1:11" ht="12.75" customHeight="1">
      <c r="A176" s="5"/>
      <c r="B176" s="5"/>
      <c r="C176" s="5"/>
      <c r="E176" s="5">
        <v>17</v>
      </c>
      <c r="F176" s="14"/>
      <c r="G176" s="5">
        <v>4</v>
      </c>
      <c r="H176" s="5"/>
      <c r="I176" s="5"/>
      <c r="J176" s="4"/>
      <c r="K176" s="7"/>
    </row>
    <row r="177" spans="1:11" ht="19.5" customHeight="1">
      <c r="A177" s="5"/>
      <c r="B177" s="5"/>
      <c r="C177" s="5"/>
      <c r="E177" s="5"/>
      <c r="F177" s="14"/>
      <c r="G177" s="5"/>
      <c r="H177" s="5"/>
      <c r="I177" s="5"/>
      <c r="J177" s="4"/>
      <c r="K177" s="7"/>
    </row>
    <row r="178" spans="1:11" ht="19.5" customHeight="1">
      <c r="A178" s="617" t="s">
        <v>481</v>
      </c>
      <c r="B178" s="617"/>
      <c r="C178" s="15"/>
      <c r="D178" s="15"/>
      <c r="E178" s="15"/>
      <c r="F178" s="14"/>
      <c r="G178" s="15"/>
      <c r="H178" s="15"/>
      <c r="I178" s="15"/>
      <c r="J178" s="11"/>
      <c r="K178" s="7"/>
    </row>
    <row r="179" spans="1:11" ht="19.5" customHeight="1">
      <c r="A179" s="15"/>
      <c r="B179" s="7"/>
      <c r="C179" s="15"/>
      <c r="D179" s="15"/>
      <c r="E179" s="15"/>
      <c r="F179" s="14"/>
      <c r="G179" s="15"/>
      <c r="H179" s="15"/>
      <c r="I179" s="15"/>
      <c r="J179" s="11"/>
      <c r="K179" s="7"/>
    </row>
    <row r="180" spans="1:10" ht="19.5" customHeight="1" thickBot="1">
      <c r="A180" s="15"/>
      <c r="B180" s="7"/>
      <c r="C180" s="15"/>
      <c r="D180" s="15"/>
      <c r="E180" s="15"/>
      <c r="F180" s="14"/>
      <c r="G180" s="15"/>
      <c r="H180" s="15"/>
      <c r="I180" s="15"/>
      <c r="J180" s="3" t="s">
        <v>484</v>
      </c>
    </row>
    <row r="181" spans="1:19" ht="19.5" customHeight="1">
      <c r="A181" s="15" t="s">
        <v>482</v>
      </c>
      <c r="B181" s="5" t="s">
        <v>15</v>
      </c>
      <c r="C181" s="590" t="s">
        <v>741</v>
      </c>
      <c r="D181" s="590"/>
      <c r="E181" s="590"/>
      <c r="F181" s="590"/>
      <c r="G181" s="15"/>
      <c r="H181" s="15"/>
      <c r="I181" s="15"/>
      <c r="J181" s="546" t="s">
        <v>483</v>
      </c>
      <c r="K181" s="560" t="str">
        <f>J183</f>
        <v>環太平洋大学</v>
      </c>
      <c r="L181" s="561"/>
      <c r="M181" s="561" t="str">
        <f>J185</f>
        <v>倉敷芸術科学大学</v>
      </c>
      <c r="N181" s="561"/>
      <c r="O181" s="561" t="str">
        <f>J187</f>
        <v>徳山大学</v>
      </c>
      <c r="P181" s="572"/>
      <c r="Q181" s="568" t="s">
        <v>36</v>
      </c>
      <c r="R181" s="569"/>
      <c r="S181" s="546" t="s">
        <v>33</v>
      </c>
    </row>
    <row r="182" spans="2:19" ht="19.5" customHeight="1" thickBot="1">
      <c r="B182" s="5" t="s">
        <v>16</v>
      </c>
      <c r="C182" s="590" t="s">
        <v>742</v>
      </c>
      <c r="D182" s="590"/>
      <c r="E182" s="590"/>
      <c r="F182" s="590"/>
      <c r="G182" s="19"/>
      <c r="H182" s="3"/>
      <c r="J182" s="550"/>
      <c r="K182" s="562"/>
      <c r="L182" s="563"/>
      <c r="M182" s="563"/>
      <c r="N182" s="563"/>
      <c r="O182" s="563"/>
      <c r="P182" s="573"/>
      <c r="Q182" s="570" t="s">
        <v>37</v>
      </c>
      <c r="R182" s="571"/>
      <c r="S182" s="547"/>
    </row>
    <row r="183" spans="2:19" ht="19.5" customHeight="1">
      <c r="B183" s="5" t="s">
        <v>17</v>
      </c>
      <c r="C183" s="590" t="s">
        <v>743</v>
      </c>
      <c r="D183" s="590"/>
      <c r="E183" s="590"/>
      <c r="F183" s="590"/>
      <c r="G183" s="19"/>
      <c r="H183" s="3"/>
      <c r="J183" s="609" t="s">
        <v>743</v>
      </c>
      <c r="K183" s="619"/>
      <c r="L183" s="620"/>
      <c r="M183" s="622" t="s">
        <v>719</v>
      </c>
      <c r="N183" s="623"/>
      <c r="O183" s="622" t="s">
        <v>760</v>
      </c>
      <c r="P183" s="624"/>
      <c r="Q183" s="596">
        <f>(M184+O184)/(N184+P184)</f>
        <v>0.9855072463768116</v>
      </c>
      <c r="R183" s="597"/>
      <c r="S183" s="548">
        <v>3</v>
      </c>
    </row>
    <row r="184" spans="2:19" ht="19.5" customHeight="1">
      <c r="B184" s="9" t="s">
        <v>18</v>
      </c>
      <c r="C184" s="590" t="s">
        <v>744</v>
      </c>
      <c r="D184" s="590"/>
      <c r="E184" s="590"/>
      <c r="F184" s="590"/>
      <c r="G184" s="19"/>
      <c r="H184" s="3"/>
      <c r="J184" s="602"/>
      <c r="K184" s="621"/>
      <c r="L184" s="605"/>
      <c r="M184" s="277">
        <v>75</v>
      </c>
      <c r="N184" s="277">
        <v>69</v>
      </c>
      <c r="O184" s="277">
        <v>61</v>
      </c>
      <c r="P184" s="280">
        <v>69</v>
      </c>
      <c r="Q184" s="598"/>
      <c r="R184" s="599"/>
      <c r="S184" s="549"/>
    </row>
    <row r="185" spans="2:19" ht="19.5" customHeight="1">
      <c r="B185" s="9" t="s">
        <v>19</v>
      </c>
      <c r="C185" s="606" t="s">
        <v>745</v>
      </c>
      <c r="D185" s="607"/>
      <c r="E185" s="607"/>
      <c r="F185" s="608"/>
      <c r="G185" s="19"/>
      <c r="H185" s="3"/>
      <c r="J185" s="585" t="s">
        <v>717</v>
      </c>
      <c r="K185" s="556" t="s">
        <v>760</v>
      </c>
      <c r="L185" s="557"/>
      <c r="M185" s="574"/>
      <c r="N185" s="603"/>
      <c r="O185" s="558" t="s">
        <v>720</v>
      </c>
      <c r="P185" s="556"/>
      <c r="Q185" s="600">
        <f>(K186+O186)/(L186+P186)</f>
        <v>1.3636363636363635</v>
      </c>
      <c r="R185" s="601"/>
      <c r="S185" s="549">
        <v>2</v>
      </c>
    </row>
    <row r="186" spans="2:19" ht="19.5" customHeight="1">
      <c r="B186" s="9" t="s">
        <v>20</v>
      </c>
      <c r="C186" s="606" t="s">
        <v>746</v>
      </c>
      <c r="D186" s="607"/>
      <c r="E186" s="607"/>
      <c r="F186" s="608"/>
      <c r="G186" s="19"/>
      <c r="H186" s="3"/>
      <c r="J186" s="602"/>
      <c r="K186" s="276">
        <v>69</v>
      </c>
      <c r="L186" s="277">
        <v>75</v>
      </c>
      <c r="M186" s="604"/>
      <c r="N186" s="605"/>
      <c r="O186" s="277">
        <v>96</v>
      </c>
      <c r="P186" s="278">
        <v>46</v>
      </c>
      <c r="Q186" s="598"/>
      <c r="R186" s="599"/>
      <c r="S186" s="549"/>
    </row>
    <row r="187" spans="2:19" ht="19.5" customHeight="1">
      <c r="B187" s="9" t="s">
        <v>26</v>
      </c>
      <c r="C187" s="590" t="s">
        <v>747</v>
      </c>
      <c r="D187" s="590"/>
      <c r="E187" s="590"/>
      <c r="F187" s="590"/>
      <c r="G187" s="19"/>
      <c r="H187" s="3"/>
      <c r="J187" s="585" t="s">
        <v>759</v>
      </c>
      <c r="K187" s="582" t="s">
        <v>761</v>
      </c>
      <c r="L187" s="583"/>
      <c r="M187" s="584" t="s">
        <v>718</v>
      </c>
      <c r="N187" s="583"/>
      <c r="O187" s="574"/>
      <c r="P187" s="575"/>
      <c r="Q187" s="564">
        <f>(K188+M188)/(L188+N188)</f>
        <v>0.7419354838709677</v>
      </c>
      <c r="R187" s="565"/>
      <c r="S187" s="549">
        <v>4</v>
      </c>
    </row>
    <row r="188" spans="2:19" ht="19.5" customHeight="1" thickBot="1">
      <c r="B188" s="611" t="s">
        <v>771</v>
      </c>
      <c r="C188" s="611"/>
      <c r="D188" s="611"/>
      <c r="E188" s="611"/>
      <c r="F188" s="611"/>
      <c r="G188" s="615"/>
      <c r="H188" s="615"/>
      <c r="I188" s="615"/>
      <c r="J188" s="586"/>
      <c r="K188" s="43">
        <v>69</v>
      </c>
      <c r="L188" s="279">
        <v>61</v>
      </c>
      <c r="M188" s="279">
        <v>46</v>
      </c>
      <c r="N188" s="279">
        <v>94</v>
      </c>
      <c r="O188" s="576"/>
      <c r="P188" s="577"/>
      <c r="Q188" s="566"/>
      <c r="R188" s="567"/>
      <c r="S188" s="552"/>
    </row>
    <row r="189" spans="3:10" ht="19.5" customHeight="1">
      <c r="C189" s="19"/>
      <c r="D189" s="20"/>
      <c r="E189" s="19"/>
      <c r="F189" s="19"/>
      <c r="G189" s="615"/>
      <c r="H189" s="615"/>
      <c r="I189" s="615"/>
      <c r="J189" s="36"/>
    </row>
    <row r="190" spans="2:12" ht="19.5" customHeight="1">
      <c r="B190" s="5" t="s">
        <v>21</v>
      </c>
      <c r="C190" s="616" t="s">
        <v>748</v>
      </c>
      <c r="D190" s="616"/>
      <c r="E190" s="616"/>
      <c r="F190" s="616"/>
      <c r="G190" s="616"/>
      <c r="H190" s="616"/>
      <c r="I190" s="616"/>
      <c r="J190" s="616"/>
      <c r="K190" s="6"/>
      <c r="L190" s="40"/>
    </row>
    <row r="191" spans="2:12" ht="19.5" customHeight="1">
      <c r="B191" s="5" t="s">
        <v>22</v>
      </c>
      <c r="C191" s="616" t="s">
        <v>749</v>
      </c>
      <c r="D191" s="616"/>
      <c r="E191" s="616"/>
      <c r="F191" s="616"/>
      <c r="G191" s="616"/>
      <c r="H191" s="616"/>
      <c r="I191" s="616"/>
      <c r="J191" s="616"/>
      <c r="K191" s="6"/>
      <c r="L191" s="40"/>
    </row>
    <row r="192" spans="2:12" ht="19.5" customHeight="1">
      <c r="B192" s="5" t="s">
        <v>23</v>
      </c>
      <c r="C192" s="616" t="s">
        <v>750</v>
      </c>
      <c r="D192" s="616"/>
      <c r="E192" s="616"/>
      <c r="F192" s="616"/>
      <c r="G192" s="616"/>
      <c r="H192" s="616"/>
      <c r="I192" s="616"/>
      <c r="J192" s="616"/>
      <c r="K192" s="616"/>
      <c r="L192" s="616"/>
    </row>
    <row r="193" spans="2:12" ht="19.5" customHeight="1">
      <c r="B193" s="5" t="s">
        <v>24</v>
      </c>
      <c r="C193" s="616" t="s">
        <v>751</v>
      </c>
      <c r="D193" s="616"/>
      <c r="E193" s="616"/>
      <c r="F193" s="616"/>
      <c r="G193" s="616"/>
      <c r="H193" s="616"/>
      <c r="I193" s="616"/>
      <c r="J193" s="616"/>
      <c r="K193" s="616"/>
      <c r="L193" s="616"/>
    </row>
    <row r="194" spans="2:12" ht="19.5" customHeight="1">
      <c r="B194" s="5" t="s">
        <v>25</v>
      </c>
      <c r="C194" s="616" t="s">
        <v>752</v>
      </c>
      <c r="D194" s="616"/>
      <c r="E194" s="616"/>
      <c r="F194" s="616"/>
      <c r="G194" s="616"/>
      <c r="H194" s="616"/>
      <c r="I194" s="616"/>
      <c r="J194" s="616"/>
      <c r="K194" s="616"/>
      <c r="L194" s="616"/>
    </row>
    <row r="195" spans="2:8" ht="19.5" customHeight="1">
      <c r="B195" s="4"/>
      <c r="C195" s="37"/>
      <c r="D195" s="37"/>
      <c r="E195" s="37"/>
      <c r="F195" s="37"/>
      <c r="G195" s="19"/>
      <c r="H195" s="3"/>
    </row>
    <row r="196" spans="4:8" ht="19.5" customHeight="1">
      <c r="D196" s="14"/>
      <c r="G196" s="19"/>
      <c r="H196" s="3"/>
    </row>
    <row r="197" spans="1:8" ht="19.5" customHeight="1">
      <c r="A197" s="5" t="s">
        <v>7</v>
      </c>
      <c r="B197" s="5" t="s">
        <v>15</v>
      </c>
      <c r="C197" s="614" t="s">
        <v>730</v>
      </c>
      <c r="D197" s="614"/>
      <c r="E197" s="614"/>
      <c r="F197" s="614"/>
      <c r="G197" s="19"/>
      <c r="H197" s="3"/>
    </row>
    <row r="198" spans="2:8" ht="19.5" customHeight="1">
      <c r="B198" s="5" t="s">
        <v>16</v>
      </c>
      <c r="C198" s="614" t="s">
        <v>736</v>
      </c>
      <c r="D198" s="614"/>
      <c r="E198" s="614"/>
      <c r="F198" s="614"/>
      <c r="G198" s="19"/>
      <c r="H198" s="3"/>
    </row>
    <row r="199" spans="2:6" ht="19.5" customHeight="1">
      <c r="B199" s="5" t="s">
        <v>17</v>
      </c>
      <c r="C199" s="614" t="s">
        <v>753</v>
      </c>
      <c r="D199" s="614"/>
      <c r="E199" s="614"/>
      <c r="F199" s="614"/>
    </row>
    <row r="200" spans="2:6" ht="19.5" customHeight="1">
      <c r="B200" s="5" t="s">
        <v>18</v>
      </c>
      <c r="C200" s="614" t="s">
        <v>754</v>
      </c>
      <c r="D200" s="614"/>
      <c r="E200" s="614"/>
      <c r="F200" s="614"/>
    </row>
    <row r="201" spans="2:6" ht="19.5" customHeight="1">
      <c r="B201" s="5" t="s">
        <v>19</v>
      </c>
      <c r="C201" s="614" t="s">
        <v>755</v>
      </c>
      <c r="D201" s="614"/>
      <c r="E201" s="614"/>
      <c r="F201" s="614"/>
    </row>
    <row r="202" spans="2:6" ht="19.5" customHeight="1">
      <c r="B202" s="5" t="s">
        <v>20</v>
      </c>
      <c r="C202" s="618" t="s">
        <v>756</v>
      </c>
      <c r="D202" s="618"/>
      <c r="E202" s="618"/>
      <c r="F202" s="618"/>
    </row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</sheetData>
  <sheetProtection/>
  <mergeCells count="264">
    <mergeCell ref="K185:L185"/>
    <mergeCell ref="M185:N186"/>
    <mergeCell ref="O185:P185"/>
    <mergeCell ref="Q185:R186"/>
    <mergeCell ref="S185:S186"/>
    <mergeCell ref="S181:S182"/>
    <mergeCell ref="Q182:R182"/>
    <mergeCell ref="J183:J184"/>
    <mergeCell ref="K183:L184"/>
    <mergeCell ref="M183:N183"/>
    <mergeCell ref="O183:P183"/>
    <mergeCell ref="Q183:R184"/>
    <mergeCell ref="S183:S184"/>
    <mergeCell ref="O187:P188"/>
    <mergeCell ref="Q187:R188"/>
    <mergeCell ref="S187:S188"/>
    <mergeCell ref="C201:F201"/>
    <mergeCell ref="C202:F202"/>
    <mergeCell ref="J181:J182"/>
    <mergeCell ref="K181:L182"/>
    <mergeCell ref="M181:N182"/>
    <mergeCell ref="O181:P182"/>
    <mergeCell ref="Q181:R181"/>
    <mergeCell ref="D49:D50"/>
    <mergeCell ref="I49:I50"/>
    <mergeCell ref="A77:A78"/>
    <mergeCell ref="A90:A91"/>
    <mergeCell ref="A85:A86"/>
    <mergeCell ref="A72:A73"/>
    <mergeCell ref="C85:C86"/>
    <mergeCell ref="B67:B68"/>
    <mergeCell ref="A67:A68"/>
    <mergeCell ref="H72:H73"/>
    <mergeCell ref="K187:L187"/>
    <mergeCell ref="M187:N187"/>
    <mergeCell ref="A178:B178"/>
    <mergeCell ref="J49:J50"/>
    <mergeCell ref="J54:J55"/>
    <mergeCell ref="C54:C55"/>
    <mergeCell ref="A54:A55"/>
    <mergeCell ref="A59:A60"/>
    <mergeCell ref="J59:J60"/>
    <mergeCell ref="J63:J64"/>
    <mergeCell ref="I90:I91"/>
    <mergeCell ref="D85:D86"/>
    <mergeCell ref="J113:J114"/>
    <mergeCell ref="H113:H114"/>
    <mergeCell ref="C123:C124"/>
    <mergeCell ref="J187:J188"/>
    <mergeCell ref="J92:J93"/>
    <mergeCell ref="J97:J98"/>
    <mergeCell ref="J185:J186"/>
    <mergeCell ref="J95:J96"/>
    <mergeCell ref="I26:I27"/>
    <mergeCell ref="J26:J27"/>
    <mergeCell ref="J39:J40"/>
    <mergeCell ref="J44:J45"/>
    <mergeCell ref="J72:J73"/>
    <mergeCell ref="H85:H86"/>
    <mergeCell ref="I85:I86"/>
    <mergeCell ref="J77:J78"/>
    <mergeCell ref="J67:J68"/>
    <mergeCell ref="J85:J86"/>
    <mergeCell ref="C67:C68"/>
    <mergeCell ref="C128:C129"/>
    <mergeCell ref="J31:J32"/>
    <mergeCell ref="I44:I45"/>
    <mergeCell ref="H39:H40"/>
    <mergeCell ref="H44:H45"/>
    <mergeCell ref="H31:H32"/>
    <mergeCell ref="H95:H96"/>
    <mergeCell ref="I95:I96"/>
    <mergeCell ref="D31:D32"/>
    <mergeCell ref="G189:I189"/>
    <mergeCell ref="C194:L194"/>
    <mergeCell ref="C190:J190"/>
    <mergeCell ref="C191:J191"/>
    <mergeCell ref="C192:L192"/>
    <mergeCell ref="C193:L193"/>
    <mergeCell ref="I39:I40"/>
    <mergeCell ref="C200:F200"/>
    <mergeCell ref="C185:F185"/>
    <mergeCell ref="C186:F186"/>
    <mergeCell ref="C198:F198"/>
    <mergeCell ref="C199:F199"/>
    <mergeCell ref="C197:F197"/>
    <mergeCell ref="C187:F187"/>
    <mergeCell ref="G188:I188"/>
    <mergeCell ref="I59:I60"/>
    <mergeCell ref="I31:I32"/>
    <mergeCell ref="B49:B50"/>
    <mergeCell ref="C49:C50"/>
    <mergeCell ref="B44:B45"/>
    <mergeCell ref="H49:H50"/>
    <mergeCell ref="C44:C45"/>
    <mergeCell ref="B39:B40"/>
    <mergeCell ref="C39:C40"/>
    <mergeCell ref="D39:D40"/>
    <mergeCell ref="D44:D45"/>
    <mergeCell ref="A49:A50"/>
    <mergeCell ref="C13:C14"/>
    <mergeCell ref="A26:A27"/>
    <mergeCell ref="B26:B27"/>
    <mergeCell ref="B31:B32"/>
    <mergeCell ref="D26:D27"/>
    <mergeCell ref="A39:A40"/>
    <mergeCell ref="A44:A45"/>
    <mergeCell ref="A31:A32"/>
    <mergeCell ref="C31:C32"/>
    <mergeCell ref="I21:I22"/>
    <mergeCell ref="J21:J22"/>
    <mergeCell ref="H13:H14"/>
    <mergeCell ref="D8:D9"/>
    <mergeCell ref="B13:B14"/>
    <mergeCell ref="D13:D14"/>
    <mergeCell ref="H8:H9"/>
    <mergeCell ref="J13:J14"/>
    <mergeCell ref="I13:I14"/>
    <mergeCell ref="C26:C27"/>
    <mergeCell ref="A21:A22"/>
    <mergeCell ref="B21:B22"/>
    <mergeCell ref="C21:C22"/>
    <mergeCell ref="D21:D22"/>
    <mergeCell ref="H21:H22"/>
    <mergeCell ref="H26:H27"/>
    <mergeCell ref="A1:J1"/>
    <mergeCell ref="A3:J3"/>
    <mergeCell ref="I8:I9"/>
    <mergeCell ref="J8:J9"/>
    <mergeCell ref="A13:A14"/>
    <mergeCell ref="A8:A9"/>
    <mergeCell ref="B8:B9"/>
    <mergeCell ref="C8:C9"/>
    <mergeCell ref="H67:H68"/>
    <mergeCell ref="H54:H55"/>
    <mergeCell ref="D54:D55"/>
    <mergeCell ref="B72:B73"/>
    <mergeCell ref="B77:B78"/>
    <mergeCell ref="C77:C78"/>
    <mergeCell ref="D67:D68"/>
    <mergeCell ref="D77:D78"/>
    <mergeCell ref="H77:H78"/>
    <mergeCell ref="B59:B60"/>
    <mergeCell ref="B90:B91"/>
    <mergeCell ref="C90:C91"/>
    <mergeCell ref="B85:B86"/>
    <mergeCell ref="B105:B106"/>
    <mergeCell ref="H90:H91"/>
    <mergeCell ref="D90:D91"/>
    <mergeCell ref="B100:B101"/>
    <mergeCell ref="B95:B96"/>
    <mergeCell ref="B54:B55"/>
    <mergeCell ref="I77:I78"/>
    <mergeCell ref="D72:D73"/>
    <mergeCell ref="C72:C73"/>
    <mergeCell ref="I72:I73"/>
    <mergeCell ref="I54:I55"/>
    <mergeCell ref="I67:I68"/>
    <mergeCell ref="C59:C60"/>
    <mergeCell ref="D59:D60"/>
    <mergeCell ref="H59:H60"/>
    <mergeCell ref="A105:A106"/>
    <mergeCell ref="A95:A96"/>
    <mergeCell ref="I100:I101"/>
    <mergeCell ref="H100:H101"/>
    <mergeCell ref="D105:D106"/>
    <mergeCell ref="C105:C106"/>
    <mergeCell ref="A113:A114"/>
    <mergeCell ref="B113:B114"/>
    <mergeCell ref="C113:C114"/>
    <mergeCell ref="C100:C101"/>
    <mergeCell ref="C95:C96"/>
    <mergeCell ref="I113:I114"/>
    <mergeCell ref="D113:D114"/>
    <mergeCell ref="D95:D96"/>
    <mergeCell ref="H105:H106"/>
    <mergeCell ref="A100:A101"/>
    <mergeCell ref="J90:J91"/>
    <mergeCell ref="D100:D101"/>
    <mergeCell ref="I105:I106"/>
    <mergeCell ref="J100:J101"/>
    <mergeCell ref="J105:J106"/>
    <mergeCell ref="H136:H137"/>
    <mergeCell ref="I136:I137"/>
    <mergeCell ref="J136:J137"/>
    <mergeCell ref="J123:J124"/>
    <mergeCell ref="J118:J119"/>
    <mergeCell ref="H118:H119"/>
    <mergeCell ref="H123:H124"/>
    <mergeCell ref="I123:I124"/>
    <mergeCell ref="I118:I119"/>
    <mergeCell ref="J143:J144"/>
    <mergeCell ref="I128:I129"/>
    <mergeCell ref="H128:H129"/>
    <mergeCell ref="J128:J129"/>
    <mergeCell ref="A136:A137"/>
    <mergeCell ref="B136:B137"/>
    <mergeCell ref="C136:C137"/>
    <mergeCell ref="D136:D137"/>
    <mergeCell ref="C184:F184"/>
    <mergeCell ref="C182:F182"/>
    <mergeCell ref="C183:F183"/>
    <mergeCell ref="C146:C147"/>
    <mergeCell ref="D146:D147"/>
    <mergeCell ref="A159:A160"/>
    <mergeCell ref="A118:A119"/>
    <mergeCell ref="B118:B119"/>
    <mergeCell ref="D123:D124"/>
    <mergeCell ref="A128:A129"/>
    <mergeCell ref="B128:B129"/>
    <mergeCell ref="A123:A124"/>
    <mergeCell ref="B123:B124"/>
    <mergeCell ref="D128:D129"/>
    <mergeCell ref="C118:C119"/>
    <mergeCell ref="D118:D119"/>
    <mergeCell ref="A151:A152"/>
    <mergeCell ref="B151:B152"/>
    <mergeCell ref="C151:C152"/>
    <mergeCell ref="J141:J142"/>
    <mergeCell ref="A146:A147"/>
    <mergeCell ref="B146:B147"/>
    <mergeCell ref="A141:A142"/>
    <mergeCell ref="B141:B142"/>
    <mergeCell ref="D151:D152"/>
    <mergeCell ref="H151:H152"/>
    <mergeCell ref="C159:C160"/>
    <mergeCell ref="D159:D160"/>
    <mergeCell ref="H159:H160"/>
    <mergeCell ref="I159:I160"/>
    <mergeCell ref="J159:J160"/>
    <mergeCell ref="I146:I147"/>
    <mergeCell ref="J146:J147"/>
    <mergeCell ref="I151:I152"/>
    <mergeCell ref="J151:J152"/>
    <mergeCell ref="H146:H147"/>
    <mergeCell ref="C141:C142"/>
    <mergeCell ref="D141:D142"/>
    <mergeCell ref="H141:H142"/>
    <mergeCell ref="I141:I142"/>
    <mergeCell ref="B169:B170"/>
    <mergeCell ref="C169:C170"/>
    <mergeCell ref="D169:D170"/>
    <mergeCell ref="H169:H170"/>
    <mergeCell ref="I169:I170"/>
    <mergeCell ref="B159:B160"/>
    <mergeCell ref="J169:J170"/>
    <mergeCell ref="J174:J175"/>
    <mergeCell ref="A164:A165"/>
    <mergeCell ref="B164:B165"/>
    <mergeCell ref="C164:C165"/>
    <mergeCell ref="D164:D165"/>
    <mergeCell ref="H164:H165"/>
    <mergeCell ref="I164:I165"/>
    <mergeCell ref="J164:J165"/>
    <mergeCell ref="J166:J167"/>
    <mergeCell ref="I174:I175"/>
    <mergeCell ref="B188:F188"/>
    <mergeCell ref="A169:A170"/>
    <mergeCell ref="A174:A175"/>
    <mergeCell ref="B174:B175"/>
    <mergeCell ref="C174:C175"/>
    <mergeCell ref="D174:D175"/>
    <mergeCell ref="H174:H175"/>
    <mergeCell ref="C181:F181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6"/>
  <sheetViews>
    <sheetView tabSelected="1" zoomScale="80" zoomScaleNormal="80" zoomScalePageLayoutView="0" workbookViewId="0" topLeftCell="A1">
      <selection activeCell="D3" sqref="D3:M3"/>
    </sheetView>
  </sheetViews>
  <sheetFormatPr defaultColWidth="9.00390625" defaultRowHeight="13.5"/>
  <cols>
    <col min="2" max="2" width="19.375" style="0" bestFit="1" customWidth="1"/>
    <col min="3" max="3" width="5.25390625" style="0" bestFit="1" customWidth="1"/>
    <col min="4" max="4" width="5.625" style="0" bestFit="1" customWidth="1"/>
    <col min="5" max="5" width="5.25390625" style="0" bestFit="1" customWidth="1"/>
    <col min="6" max="6" width="22.125" style="0" bestFit="1" customWidth="1"/>
    <col min="7" max="7" width="8.75390625" style="0" customWidth="1"/>
    <col min="8" max="8" width="20.75390625" style="0" customWidth="1"/>
    <col min="9" max="9" width="5.25390625" style="0" bestFit="1" customWidth="1"/>
    <col min="10" max="10" width="5.625" style="0" bestFit="1" customWidth="1"/>
    <col min="11" max="11" width="5.25390625" style="0" bestFit="1" customWidth="1"/>
    <col min="12" max="12" width="21.25390625" style="0" customWidth="1"/>
    <col min="13" max="13" width="10.00390625" style="0" customWidth="1"/>
  </cols>
  <sheetData>
    <row r="2" spans="4:13" s="281" customFormat="1" ht="17.25">
      <c r="D2" s="640" t="s">
        <v>774</v>
      </c>
      <c r="E2" s="640"/>
      <c r="F2" s="640"/>
      <c r="G2" s="640"/>
      <c r="H2" s="640"/>
      <c r="I2" s="640"/>
      <c r="J2" s="640"/>
      <c r="K2" s="640"/>
      <c r="L2" s="640"/>
      <c r="M2" s="640"/>
    </row>
    <row r="3" spans="4:13" s="281" customFormat="1" ht="17.25">
      <c r="D3" s="640" t="s">
        <v>794</v>
      </c>
      <c r="E3" s="640"/>
      <c r="F3" s="640"/>
      <c r="G3" s="640"/>
      <c r="H3" s="640"/>
      <c r="I3" s="640"/>
      <c r="J3" s="640"/>
      <c r="K3" s="640"/>
      <c r="L3" s="640"/>
      <c r="M3" s="640"/>
    </row>
    <row r="4" spans="4:13" s="281" customFormat="1" ht="17.25">
      <c r="D4" s="640" t="s">
        <v>775</v>
      </c>
      <c r="E4" s="640"/>
      <c r="F4" s="640"/>
      <c r="G4" s="640"/>
      <c r="H4" s="640"/>
      <c r="I4" s="282"/>
      <c r="J4" s="282"/>
      <c r="K4" s="282"/>
      <c r="L4" s="282"/>
      <c r="M4" s="282"/>
    </row>
    <row r="5" spans="4:13" s="281" customFormat="1" ht="17.25">
      <c r="D5" s="641">
        <v>43051</v>
      </c>
      <c r="E5" s="640"/>
      <c r="F5" s="640"/>
      <c r="G5" s="640"/>
      <c r="H5" s="640"/>
      <c r="I5" s="640"/>
      <c r="J5" s="640"/>
      <c r="K5" s="640"/>
      <c r="L5" s="640"/>
      <c r="M5" s="640"/>
    </row>
    <row r="6" s="283" customFormat="1" ht="13.5"/>
    <row r="7" spans="4:5" s="281" customFormat="1" ht="13.5">
      <c r="D7" s="284" t="s">
        <v>776</v>
      </c>
      <c r="E7" s="283"/>
    </row>
    <row r="8" spans="2:12" s="281" customFormat="1" ht="18" thickBot="1">
      <c r="B8" s="285" t="s">
        <v>792</v>
      </c>
      <c r="C8" s="286"/>
      <c r="D8" s="286"/>
      <c r="E8" s="286"/>
      <c r="F8" s="286"/>
      <c r="H8" s="285" t="s">
        <v>792</v>
      </c>
      <c r="I8" s="286"/>
      <c r="J8" s="286"/>
      <c r="K8" s="286"/>
      <c r="L8" s="286"/>
    </row>
    <row r="9" spans="2:12" s="281" customFormat="1" ht="21">
      <c r="B9" s="287"/>
      <c r="C9" s="288">
        <v>14</v>
      </c>
      <c r="D9" s="289"/>
      <c r="E9" s="288">
        <v>14</v>
      </c>
      <c r="F9" s="290"/>
      <c r="H9" s="287"/>
      <c r="I9" s="288">
        <v>23</v>
      </c>
      <c r="J9" s="289"/>
      <c r="K9" s="288">
        <v>13</v>
      </c>
      <c r="L9" s="290"/>
    </row>
    <row r="10" spans="2:12" s="281" customFormat="1" ht="21">
      <c r="B10" s="291" t="s">
        <v>777</v>
      </c>
      <c r="C10" s="292">
        <v>17</v>
      </c>
      <c r="D10" s="293"/>
      <c r="E10" s="292">
        <v>10</v>
      </c>
      <c r="F10" s="294" t="s">
        <v>28</v>
      </c>
      <c r="H10" s="291" t="s">
        <v>778</v>
      </c>
      <c r="I10" s="292">
        <v>25</v>
      </c>
      <c r="J10" s="293"/>
      <c r="K10" s="292">
        <v>13</v>
      </c>
      <c r="L10" s="294" t="s">
        <v>3</v>
      </c>
    </row>
    <row r="11" spans="2:12" s="281" customFormat="1" ht="21">
      <c r="B11" s="291"/>
      <c r="C11" s="292">
        <v>12</v>
      </c>
      <c r="D11" s="293"/>
      <c r="E11" s="292">
        <v>10</v>
      </c>
      <c r="F11" s="294"/>
      <c r="H11" s="291"/>
      <c r="I11" s="292">
        <v>25</v>
      </c>
      <c r="J11" s="293"/>
      <c r="K11" s="292">
        <v>22</v>
      </c>
      <c r="L11" s="294"/>
    </row>
    <row r="12" spans="2:12" s="281" customFormat="1" ht="21" customHeight="1">
      <c r="B12" s="635">
        <f>SUM(C9:C13)</f>
        <v>58</v>
      </c>
      <c r="C12" s="292">
        <v>15</v>
      </c>
      <c r="D12" s="293"/>
      <c r="E12" s="292">
        <v>13</v>
      </c>
      <c r="F12" s="637">
        <f>SUM(E9:E13)</f>
        <v>47</v>
      </c>
      <c r="H12" s="635">
        <f>SUM(I9:I13)</f>
        <v>89</v>
      </c>
      <c r="I12" s="292">
        <v>16</v>
      </c>
      <c r="J12" s="293"/>
      <c r="K12" s="292">
        <v>20</v>
      </c>
      <c r="L12" s="637">
        <f>SUM(K9:K13)</f>
        <v>68</v>
      </c>
    </row>
    <row r="13" spans="2:12" s="281" customFormat="1" ht="21.75" customHeight="1" thickBot="1">
      <c r="B13" s="636"/>
      <c r="C13" s="295"/>
      <c r="D13" s="296" t="s">
        <v>779</v>
      </c>
      <c r="E13" s="295"/>
      <c r="F13" s="638"/>
      <c r="H13" s="636"/>
      <c r="I13" s="295"/>
      <c r="J13" s="296" t="s">
        <v>779</v>
      </c>
      <c r="K13" s="295"/>
      <c r="L13" s="638"/>
    </row>
    <row r="16" spans="2:13" ht="18" thickBot="1">
      <c r="B16" s="285" t="s">
        <v>793</v>
      </c>
      <c r="C16" s="286"/>
      <c r="D16" s="286"/>
      <c r="E16" s="286"/>
      <c r="F16" s="286"/>
      <c r="G16" s="281"/>
      <c r="H16" s="297"/>
      <c r="I16" s="298"/>
      <c r="J16" s="298"/>
      <c r="K16" s="298"/>
      <c r="L16" s="298"/>
      <c r="M16" s="283"/>
    </row>
    <row r="17" spans="2:13" ht="21">
      <c r="B17" s="287"/>
      <c r="C17" s="288">
        <v>23</v>
      </c>
      <c r="D17" s="289"/>
      <c r="E17" s="288">
        <v>14</v>
      </c>
      <c r="F17" s="290"/>
      <c r="G17" s="281"/>
      <c r="H17" s="284"/>
      <c r="I17" s="299"/>
      <c r="J17" s="300"/>
      <c r="K17" s="299"/>
      <c r="L17" s="284"/>
      <c r="M17" s="283"/>
    </row>
    <row r="18" spans="2:13" ht="21">
      <c r="B18" s="291" t="s">
        <v>780</v>
      </c>
      <c r="C18" s="292">
        <v>8</v>
      </c>
      <c r="D18" s="293"/>
      <c r="E18" s="292">
        <v>12</v>
      </c>
      <c r="F18" s="294" t="s">
        <v>781</v>
      </c>
      <c r="G18" s="281"/>
      <c r="H18" s="301"/>
      <c r="I18" s="299"/>
      <c r="J18" s="300"/>
      <c r="K18" s="299"/>
      <c r="L18" s="302"/>
      <c r="M18" s="283"/>
    </row>
    <row r="19" spans="2:13" ht="21">
      <c r="B19" s="291"/>
      <c r="C19" s="292">
        <v>24</v>
      </c>
      <c r="D19" s="293"/>
      <c r="E19" s="292">
        <v>16</v>
      </c>
      <c r="F19" s="294"/>
      <c r="G19" s="281"/>
      <c r="H19" s="301"/>
      <c r="I19" s="299"/>
      <c r="J19" s="300"/>
      <c r="K19" s="299"/>
      <c r="L19" s="301"/>
      <c r="M19" s="283"/>
    </row>
    <row r="20" spans="2:13" ht="21">
      <c r="B20" s="635">
        <f>SUM(C17:C21)</f>
        <v>73</v>
      </c>
      <c r="C20" s="292">
        <v>18</v>
      </c>
      <c r="D20" s="293"/>
      <c r="E20" s="292">
        <v>20</v>
      </c>
      <c r="F20" s="637">
        <f>SUM(E17:E21)</f>
        <v>62</v>
      </c>
      <c r="G20" s="281"/>
      <c r="H20" s="639"/>
      <c r="I20" s="299"/>
      <c r="J20" s="300"/>
      <c r="K20" s="299"/>
      <c r="L20" s="639"/>
      <c r="M20" s="283"/>
    </row>
    <row r="21" spans="2:13" ht="21.75" thickBot="1">
      <c r="B21" s="636"/>
      <c r="C21" s="295"/>
      <c r="D21" s="296" t="s">
        <v>779</v>
      </c>
      <c r="E21" s="295"/>
      <c r="F21" s="638"/>
      <c r="G21" s="281"/>
      <c r="H21" s="639"/>
      <c r="I21" s="299"/>
      <c r="J21" s="300"/>
      <c r="K21" s="299"/>
      <c r="L21" s="639"/>
      <c r="M21" s="283"/>
    </row>
    <row r="24" ht="14.25" thickBot="1"/>
    <row r="25" spans="2:13" ht="18.75" customHeight="1">
      <c r="B25" s="627" t="s">
        <v>796</v>
      </c>
      <c r="C25" s="628"/>
      <c r="D25" s="628"/>
      <c r="E25" s="628"/>
      <c r="F25" s="629"/>
      <c r="H25" s="281"/>
      <c r="I25" s="281"/>
      <c r="J25" s="281"/>
      <c r="K25" s="281"/>
      <c r="L25" s="281"/>
      <c r="M25" s="281"/>
    </row>
    <row r="26" spans="2:13" ht="18.75" customHeight="1">
      <c r="B26" s="303" t="s">
        <v>782</v>
      </c>
      <c r="C26" s="625" t="s">
        <v>783</v>
      </c>
      <c r="D26" s="625"/>
      <c r="E26" s="625"/>
      <c r="F26" s="626"/>
      <c r="H26" s="281"/>
      <c r="I26" s="281"/>
      <c r="J26" s="281"/>
      <c r="K26" s="281"/>
      <c r="L26" s="281"/>
      <c r="M26" s="281"/>
    </row>
    <row r="27" spans="2:13" ht="18.75" customHeight="1">
      <c r="B27" s="304" t="s">
        <v>784</v>
      </c>
      <c r="C27" s="633" t="s">
        <v>785</v>
      </c>
      <c r="D27" s="633"/>
      <c r="E27" s="633"/>
      <c r="F27" s="634"/>
      <c r="H27" s="632" t="s">
        <v>786</v>
      </c>
      <c r="I27" s="632"/>
      <c r="J27" s="632"/>
      <c r="K27" s="632"/>
      <c r="L27" s="632"/>
      <c r="M27" s="632"/>
    </row>
    <row r="28" spans="2:13" ht="18.75" customHeight="1">
      <c r="B28" s="304" t="s">
        <v>787</v>
      </c>
      <c r="C28" s="633" t="s">
        <v>788</v>
      </c>
      <c r="D28" s="633"/>
      <c r="E28" s="633"/>
      <c r="F28" s="634"/>
      <c r="H28" s="632"/>
      <c r="I28" s="632"/>
      <c r="J28" s="632"/>
      <c r="K28" s="632"/>
      <c r="L28" s="632"/>
      <c r="M28" s="632"/>
    </row>
    <row r="29" spans="2:13" ht="18.75" customHeight="1" thickBot="1">
      <c r="B29" s="305" t="s">
        <v>789</v>
      </c>
      <c r="C29" s="630" t="s">
        <v>790</v>
      </c>
      <c r="D29" s="630"/>
      <c r="E29" s="630"/>
      <c r="F29" s="631"/>
      <c r="H29" s="632"/>
      <c r="I29" s="632"/>
      <c r="J29" s="632"/>
      <c r="K29" s="632"/>
      <c r="L29" s="632"/>
      <c r="M29" s="632"/>
    </row>
    <row r="30" spans="5:13" ht="18.75" customHeight="1">
      <c r="E30" s="281"/>
      <c r="F30" s="281"/>
      <c r="G30" s="281"/>
      <c r="H30" s="281"/>
      <c r="I30" s="281"/>
      <c r="J30" s="281"/>
      <c r="K30" s="281"/>
      <c r="L30" s="281"/>
      <c r="M30" s="281"/>
    </row>
    <row r="31" spans="5:13" ht="18.75" customHeight="1" thickBot="1">
      <c r="E31" s="281"/>
      <c r="F31" s="281"/>
      <c r="G31" s="281"/>
      <c r="H31" s="281"/>
      <c r="I31" s="281"/>
      <c r="J31" s="281"/>
      <c r="K31" s="281"/>
      <c r="L31" s="281"/>
      <c r="M31" s="281"/>
    </row>
    <row r="32" spans="2:13" ht="18.75" customHeight="1">
      <c r="B32" s="627" t="s">
        <v>795</v>
      </c>
      <c r="C32" s="628"/>
      <c r="D32" s="628"/>
      <c r="E32" s="628"/>
      <c r="F32" s="629"/>
      <c r="H32" s="281"/>
      <c r="I32" s="281"/>
      <c r="J32" s="281"/>
      <c r="K32" s="281"/>
      <c r="L32" s="281"/>
      <c r="M32" s="281"/>
    </row>
    <row r="33" spans="2:13" ht="18.75" customHeight="1">
      <c r="B33" s="303" t="s">
        <v>9</v>
      </c>
      <c r="C33" s="625" t="s">
        <v>783</v>
      </c>
      <c r="D33" s="625"/>
      <c r="E33" s="625"/>
      <c r="F33" s="626"/>
      <c r="H33" s="281"/>
      <c r="I33" s="281"/>
      <c r="J33" s="281"/>
      <c r="K33" s="281"/>
      <c r="L33" s="281"/>
      <c r="M33" s="281"/>
    </row>
    <row r="34" spans="2:13" ht="18.75" customHeight="1">
      <c r="B34" s="303" t="s">
        <v>791</v>
      </c>
      <c r="C34" s="625" t="s">
        <v>783</v>
      </c>
      <c r="D34" s="625"/>
      <c r="E34" s="625"/>
      <c r="F34" s="626"/>
      <c r="H34" s="281"/>
      <c r="I34" s="281"/>
      <c r="J34" s="281"/>
      <c r="K34" s="281"/>
      <c r="L34" s="281"/>
      <c r="M34" s="281"/>
    </row>
    <row r="35" spans="2:13" ht="18.75" customHeight="1">
      <c r="B35" s="303" t="s">
        <v>787</v>
      </c>
      <c r="C35" s="625" t="s">
        <v>790</v>
      </c>
      <c r="D35" s="625"/>
      <c r="E35" s="625"/>
      <c r="F35" s="626"/>
      <c r="H35" s="281"/>
      <c r="I35" s="281"/>
      <c r="J35" s="281"/>
      <c r="K35" s="281"/>
      <c r="L35" s="281"/>
      <c r="M35" s="281"/>
    </row>
    <row r="36" spans="2:13" ht="18.75" customHeight="1" thickBot="1">
      <c r="B36" s="305" t="s">
        <v>3</v>
      </c>
      <c r="C36" s="630" t="s">
        <v>790</v>
      </c>
      <c r="D36" s="630"/>
      <c r="E36" s="630"/>
      <c r="F36" s="631"/>
      <c r="H36" s="281"/>
      <c r="I36" s="281"/>
      <c r="J36" s="281"/>
      <c r="K36" s="281"/>
      <c r="L36" s="281"/>
      <c r="M36" s="281"/>
    </row>
  </sheetData>
  <sheetProtection/>
  <mergeCells count="23">
    <mergeCell ref="D2:M2"/>
    <mergeCell ref="D3:M3"/>
    <mergeCell ref="D4:H4"/>
    <mergeCell ref="D5:M5"/>
    <mergeCell ref="B12:B13"/>
    <mergeCell ref="F12:F13"/>
    <mergeCell ref="H12:H13"/>
    <mergeCell ref="L12:L13"/>
    <mergeCell ref="H27:M29"/>
    <mergeCell ref="C29:F29"/>
    <mergeCell ref="C28:F28"/>
    <mergeCell ref="C27:F27"/>
    <mergeCell ref="B20:B21"/>
    <mergeCell ref="F20:F21"/>
    <mergeCell ref="H20:H21"/>
    <mergeCell ref="L20:L21"/>
    <mergeCell ref="C26:F26"/>
    <mergeCell ref="B25:F25"/>
    <mergeCell ref="C33:F33"/>
    <mergeCell ref="C34:F34"/>
    <mergeCell ref="C35:F35"/>
    <mergeCell ref="C36:F36"/>
    <mergeCell ref="B32:F3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i-sakuma</dc:creator>
  <cp:keywords/>
  <dc:description/>
  <cp:lastModifiedBy>tnlife</cp:lastModifiedBy>
  <cp:lastPrinted>2018-03-31T06:20:41Z</cp:lastPrinted>
  <dcterms:created xsi:type="dcterms:W3CDTF">1997-01-08T22:48:59Z</dcterms:created>
  <dcterms:modified xsi:type="dcterms:W3CDTF">2018-03-31T06:20:47Z</dcterms:modified>
  <cp:category/>
  <cp:version/>
  <cp:contentType/>
  <cp:contentStatus/>
</cp:coreProperties>
</file>