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275" windowHeight="8355" tabRatio="705" activeTab="3"/>
  </bookViews>
  <sheets>
    <sheet name="全体" sheetId="1" r:id="rId1"/>
    <sheet name="男子結果" sheetId="2" r:id="rId2"/>
    <sheet name="女子結果" sheetId="3" r:id="rId3"/>
    <sheet name="入替戦結果" sheetId="4" r:id="rId4"/>
  </sheets>
  <definedNames>
    <definedName name="_xlnm.Print_Area" localSheetId="0">'全体'!#REF!</definedName>
  </definedNames>
  <calcPr fullCalcOnLoad="1"/>
</workbook>
</file>

<file path=xl/sharedStrings.xml><?xml version="1.0" encoding="utf-8"?>
<sst xmlns="http://schemas.openxmlformats.org/spreadsheetml/2006/main" count="1240" uniqueCount="391">
  <si>
    <t>広島大学</t>
  </si>
  <si>
    <t>徳山大学</t>
  </si>
  <si>
    <t>広島修道大学</t>
  </si>
  <si>
    <t>広島経済大学</t>
  </si>
  <si>
    <t>倉敷芸術科学大学</t>
  </si>
  <si>
    <t>《女子結果》</t>
  </si>
  <si>
    <t>≪男子結果≫</t>
  </si>
  <si>
    <t>山口大学</t>
  </si>
  <si>
    <t>勝点</t>
  </si>
  <si>
    <t>男子Ⅰ部リーグ</t>
  </si>
  <si>
    <t>女子Ⅰ部リーグ</t>
  </si>
  <si>
    <t>男子Ⅱ部</t>
  </si>
  <si>
    <t>女子Ⅱ部</t>
  </si>
  <si>
    <t>男子Ⅰ部</t>
  </si>
  <si>
    <t>環太平洋大学</t>
  </si>
  <si>
    <t>勝</t>
  </si>
  <si>
    <t>負</t>
  </si>
  <si>
    <t>国：B6</t>
  </si>
  <si>
    <t>(</t>
  </si>
  <si>
    <t>)</t>
  </si>
  <si>
    <t>-</t>
  </si>
  <si>
    <t>国:A3</t>
  </si>
  <si>
    <t>国：B4</t>
  </si>
  <si>
    <t>女子Ⅰ部</t>
  </si>
  <si>
    <t>広島文教女子大学</t>
  </si>
  <si>
    <t>広島文化学園大学</t>
  </si>
  <si>
    <t>（</t>
  </si>
  <si>
    <t>）</t>
  </si>
  <si>
    <t>安：Ａ5</t>
  </si>
  <si>
    <t>安：Ｂ5</t>
  </si>
  <si>
    <t>男子Ⅱ部</t>
  </si>
  <si>
    <t>安：Ａ6</t>
  </si>
  <si>
    <t>安：Ｂ6</t>
  </si>
  <si>
    <t>安：Ａ4</t>
  </si>
  <si>
    <t>安：Ｂ4</t>
  </si>
  <si>
    <t>修：Ａ3</t>
  </si>
  <si>
    <t>修：Ｂ3</t>
  </si>
  <si>
    <t>修：Ｂ4</t>
  </si>
  <si>
    <t>修：Ｂ1</t>
  </si>
  <si>
    <t>女子Ⅱ部～決勝戦</t>
  </si>
  <si>
    <t>女子Ⅱ部～3・4位決定戦</t>
  </si>
  <si>
    <t>優勝</t>
  </si>
  <si>
    <t>準優勝</t>
  </si>
  <si>
    <t>3位</t>
  </si>
  <si>
    <t>4位</t>
  </si>
  <si>
    <t>5位</t>
  </si>
  <si>
    <t>6位</t>
  </si>
  <si>
    <t>最優秀選手賞</t>
  </si>
  <si>
    <t>敢闘賞</t>
  </si>
  <si>
    <t>得点王</t>
  </si>
  <si>
    <t>3Ｐ王</t>
  </si>
  <si>
    <t>リバウンド王</t>
  </si>
  <si>
    <t>修：Ａ4</t>
  </si>
  <si>
    <t>修：Ｂ6</t>
  </si>
  <si>
    <t>修：Ａ2</t>
  </si>
  <si>
    <t>修：Ｂ2</t>
  </si>
  <si>
    <t>男子Ⅱ部～決勝戦</t>
  </si>
  <si>
    <t>男子Ⅱ部～3・4位決定戦</t>
  </si>
  <si>
    <t>7位</t>
  </si>
  <si>
    <t>8位</t>
  </si>
  <si>
    <t>徳山大学</t>
  </si>
  <si>
    <t>国:A4</t>
  </si>
  <si>
    <t>国:B3</t>
  </si>
  <si>
    <t>国:A2</t>
  </si>
  <si>
    <t>国：B3</t>
  </si>
  <si>
    <t>国：B5</t>
  </si>
  <si>
    <t>国:A3</t>
  </si>
  <si>
    <t>岡山大学</t>
  </si>
  <si>
    <t>島根大学</t>
  </si>
  <si>
    <t>Ⅱ　部　トーナメント表</t>
  </si>
  <si>
    <t>男子Ⅱ部</t>
  </si>
  <si>
    <t>9日</t>
  </si>
  <si>
    <t>11日</t>
  </si>
  <si>
    <t>女子Ⅱ部</t>
  </si>
  <si>
    <t>広島国際学院大学</t>
  </si>
  <si>
    <t>福山平成大学</t>
  </si>
  <si>
    <t>修Ａ1</t>
  </si>
  <si>
    <t xml:space="preserve">安Ａ5 </t>
  </si>
  <si>
    <t>鳥取大学</t>
  </si>
  <si>
    <t>島根県立大学</t>
  </si>
  <si>
    <t>修Ａ2</t>
  </si>
  <si>
    <t>吉備国際大学</t>
  </si>
  <si>
    <t>安Ｂ5</t>
  </si>
  <si>
    <t>安田女子大学</t>
  </si>
  <si>
    <t>安Ａ4</t>
  </si>
  <si>
    <t>下関市立大学</t>
  </si>
  <si>
    <t>下関市立大学</t>
  </si>
  <si>
    <t>修Ｂ1</t>
  </si>
  <si>
    <t>安Ａ6</t>
  </si>
  <si>
    <t>岡山理科大学</t>
  </si>
  <si>
    <t>安B4</t>
  </si>
  <si>
    <t>川崎医療福祉大学</t>
  </si>
  <si>
    <t>広島工業大学</t>
  </si>
  <si>
    <t>修Ｂ2</t>
  </si>
  <si>
    <t>安Ｂ6</t>
  </si>
  <si>
    <t>3・4位決定戦</t>
  </si>
  <si>
    <t xml:space="preserve">3・4位決定戦 </t>
  </si>
  <si>
    <t>修B2</t>
  </si>
  <si>
    <t>修B1</t>
  </si>
  <si>
    <t>試合時間</t>
  </si>
  <si>
    <t>試合会場</t>
  </si>
  <si>
    <t>中区スポーツセンター</t>
  </si>
  <si>
    <t>中A・B</t>
  </si>
  <si>
    <t>安芸区スポーツセンター</t>
  </si>
  <si>
    <t>安A・B</t>
  </si>
  <si>
    <t>広島修道大学体育館</t>
  </si>
  <si>
    <t>修A・B</t>
  </si>
  <si>
    <t>国:B4</t>
  </si>
  <si>
    <t>国:Ａ6</t>
  </si>
  <si>
    <t>国:B6</t>
  </si>
  <si>
    <t>×</t>
  </si>
  <si>
    <t>○</t>
  </si>
  <si>
    <t>倉敷芸術科学大学</t>
  </si>
  <si>
    <t>国:Ａ5</t>
  </si>
  <si>
    <t>国:A1</t>
  </si>
  <si>
    <t>国:B1</t>
  </si>
  <si>
    <t>国:Ａ3</t>
  </si>
  <si>
    <t>国:A5</t>
  </si>
  <si>
    <t>倉敷芸術科学大学</t>
  </si>
  <si>
    <t>2015年　全日本大学バスケットボール選手権大会中国地区予選会</t>
  </si>
  <si>
    <t>8日</t>
  </si>
  <si>
    <t>10日</t>
  </si>
  <si>
    <t>11日</t>
  </si>
  <si>
    <t>10日</t>
  </si>
  <si>
    <t>11日</t>
  </si>
  <si>
    <t>安Ａ5</t>
  </si>
  <si>
    <t>岡山県立大学</t>
  </si>
  <si>
    <t>１1日</t>
  </si>
  <si>
    <t>11日</t>
  </si>
  <si>
    <t>10日</t>
  </si>
  <si>
    <t>10.11日</t>
  </si>
  <si>
    <t>75-85</t>
  </si>
  <si>
    <t>85-75</t>
  </si>
  <si>
    <t>○</t>
  </si>
  <si>
    <t>66-94</t>
  </si>
  <si>
    <t>×</t>
  </si>
  <si>
    <t>58-103</t>
  </si>
  <si>
    <t>×</t>
  </si>
  <si>
    <t>103-58</t>
  </si>
  <si>
    <t>43-103</t>
  </si>
  <si>
    <t>103-43</t>
  </si>
  <si>
    <t>47-109</t>
  </si>
  <si>
    <t>109-47</t>
  </si>
  <si>
    <t>○</t>
  </si>
  <si>
    <t>45-67</t>
  </si>
  <si>
    <t>67-45</t>
  </si>
  <si>
    <t>○</t>
  </si>
  <si>
    <t>91-66</t>
  </si>
  <si>
    <t>○</t>
  </si>
  <si>
    <t>66-91</t>
  </si>
  <si>
    <t>59-62</t>
  </si>
  <si>
    <t>62-59</t>
  </si>
  <si>
    <t>82-59</t>
  </si>
  <si>
    <t>59-82</t>
  </si>
  <si>
    <t>×</t>
  </si>
  <si>
    <t>78-68</t>
  </si>
  <si>
    <t>○</t>
  </si>
  <si>
    <t>68-78</t>
  </si>
  <si>
    <t>79-67</t>
  </si>
  <si>
    <t>67-79</t>
  </si>
  <si>
    <t>×</t>
  </si>
  <si>
    <t>70-60</t>
  </si>
  <si>
    <t>60-70</t>
  </si>
  <si>
    <t>103-57</t>
  </si>
  <si>
    <t>57-103</t>
  </si>
  <si>
    <t>×</t>
  </si>
  <si>
    <t>87-66</t>
  </si>
  <si>
    <t>66-87</t>
  </si>
  <si>
    <t>63-61</t>
  </si>
  <si>
    <t>61-63</t>
  </si>
  <si>
    <t>134-37</t>
  </si>
  <si>
    <t>37-134</t>
  </si>
  <si>
    <t>2015年　全日本大学バスケットボール選手権大会中国地区予選会</t>
  </si>
  <si>
    <t>9月12日（土）～広島国際学院大学：国</t>
  </si>
  <si>
    <t>広島経済大学</t>
  </si>
  <si>
    <t>徳山大学</t>
  </si>
  <si>
    <t>9月13日（日）～広島国際学院大学：国</t>
  </si>
  <si>
    <t>環太平洋大学</t>
  </si>
  <si>
    <t>山口大学</t>
  </si>
  <si>
    <t>9月19日（土）～広島国際学院大学：国</t>
  </si>
  <si>
    <t>広島修道大学</t>
  </si>
  <si>
    <t>広島大学</t>
  </si>
  <si>
    <t>9月20日（日）～広島国際学院大学：国</t>
  </si>
  <si>
    <t>国:B3</t>
  </si>
  <si>
    <t>島根大学</t>
  </si>
  <si>
    <t>安：A5</t>
  </si>
  <si>
    <t>安：A6</t>
  </si>
  <si>
    <t>安：A7</t>
  </si>
  <si>
    <t>吉備国際大学</t>
  </si>
  <si>
    <t>中：Ａ3</t>
  </si>
  <si>
    <t>中：Ａ4</t>
  </si>
  <si>
    <t>中：B4</t>
  </si>
  <si>
    <t>中：A6</t>
  </si>
  <si>
    <t>国：Ｂ6</t>
  </si>
  <si>
    <t>10月8日(木)～安芸区スポーツセンター：安</t>
  </si>
  <si>
    <t>10月9日(金）～安芸区スポーツセンター：安、中区スポーツセンター：中</t>
  </si>
  <si>
    <t>広島国際学院大学</t>
  </si>
  <si>
    <t>広島文化学園大学</t>
  </si>
  <si>
    <t>10月10日（土）～広島修道大学：修</t>
  </si>
  <si>
    <t>修：A4</t>
  </si>
  <si>
    <t>修：A6</t>
  </si>
  <si>
    <t>修：B6</t>
  </si>
  <si>
    <t>10月11日(日）～広島修道大学：修</t>
  </si>
  <si>
    <t>修：B4</t>
  </si>
  <si>
    <t>広島文教女子大学</t>
  </si>
  <si>
    <t>広島文化学園大学</t>
  </si>
  <si>
    <t>国:A4</t>
  </si>
  <si>
    <t>国:B2</t>
  </si>
  <si>
    <t>広島文化学園大学</t>
  </si>
  <si>
    <t>中：Ｂ3</t>
  </si>
  <si>
    <t>中：A5</t>
  </si>
  <si>
    <t>中：Ｂ5</t>
  </si>
  <si>
    <t>川崎医療福祉大学</t>
  </si>
  <si>
    <t>岡山大学</t>
  </si>
  <si>
    <t>修：A5</t>
  </si>
  <si>
    <t>修：B5</t>
  </si>
  <si>
    <t>修：A1</t>
  </si>
  <si>
    <t>修：B1</t>
  </si>
  <si>
    <t>福山平成大学</t>
  </si>
  <si>
    <t>66-41</t>
  </si>
  <si>
    <t>41-66</t>
  </si>
  <si>
    <t>86-48</t>
  </si>
  <si>
    <t>○</t>
  </si>
  <si>
    <t>48-86</t>
  </si>
  <si>
    <t>100-90</t>
  </si>
  <si>
    <t>90-100</t>
  </si>
  <si>
    <t>100-69</t>
  </si>
  <si>
    <t>69-100</t>
  </si>
  <si>
    <t>×</t>
  </si>
  <si>
    <t>85-77</t>
  </si>
  <si>
    <t>77-85</t>
  </si>
  <si>
    <t>70-115</t>
  </si>
  <si>
    <t>115-70</t>
  </si>
  <si>
    <t>9日</t>
  </si>
  <si>
    <t>8.9日</t>
  </si>
  <si>
    <t>77-41</t>
  </si>
  <si>
    <t>41-77</t>
  </si>
  <si>
    <t>68-60</t>
  </si>
  <si>
    <t>60-68</t>
  </si>
  <si>
    <t>36-96</t>
  </si>
  <si>
    <t>96-36</t>
  </si>
  <si>
    <t>50-97</t>
  </si>
  <si>
    <t>97-50</t>
  </si>
  <si>
    <t>79-71</t>
  </si>
  <si>
    <t>71-79</t>
  </si>
  <si>
    <t>85-88</t>
  </si>
  <si>
    <t>88-85</t>
  </si>
  <si>
    <t>93-64</t>
  </si>
  <si>
    <t>64-93</t>
  </si>
  <si>
    <t>65-96</t>
  </si>
  <si>
    <t>×</t>
  </si>
  <si>
    <t>96-65</t>
  </si>
  <si>
    <t>49-67</t>
  </si>
  <si>
    <t>×</t>
  </si>
  <si>
    <t>67-49</t>
  </si>
  <si>
    <t>57-77</t>
  </si>
  <si>
    <t>77-57</t>
  </si>
  <si>
    <t>安 Ａ6</t>
  </si>
  <si>
    <t>72-133</t>
  </si>
  <si>
    <t>×</t>
  </si>
  <si>
    <t>75-47</t>
  </si>
  <si>
    <t>○</t>
  </si>
  <si>
    <t>47-75</t>
  </si>
  <si>
    <t>133-72</t>
  </si>
  <si>
    <t>94-52</t>
  </si>
  <si>
    <t>112-62</t>
  </si>
  <si>
    <t>62-112</t>
  </si>
  <si>
    <t>52-94</t>
  </si>
  <si>
    <t>73-81</t>
  </si>
  <si>
    <t>×</t>
  </si>
  <si>
    <t>84-44</t>
  </si>
  <si>
    <t>○</t>
  </si>
  <si>
    <t>81-73</t>
  </si>
  <si>
    <t>44-84</t>
  </si>
  <si>
    <t>-</t>
  </si>
  <si>
    <t>棄権試合</t>
  </si>
  <si>
    <t>下関市立大学</t>
  </si>
  <si>
    <t>島根県立大学</t>
  </si>
  <si>
    <t>岡山理科大学</t>
  </si>
  <si>
    <t>65-68</t>
  </si>
  <si>
    <t>98-76</t>
  </si>
  <si>
    <t>76-98</t>
  </si>
  <si>
    <t>68-65</t>
  </si>
  <si>
    <t>(</t>
  </si>
  <si>
    <t>)</t>
  </si>
  <si>
    <t>-</t>
  </si>
  <si>
    <t>)</t>
  </si>
  <si>
    <t>-</t>
  </si>
  <si>
    <t>国:B3</t>
  </si>
  <si>
    <t>国:A6</t>
  </si>
  <si>
    <t>（</t>
  </si>
  <si>
    <t>下関市立大学</t>
  </si>
  <si>
    <t>島根県立大学</t>
  </si>
  <si>
    <t>広島工業大学</t>
  </si>
  <si>
    <t>島根県立大学</t>
  </si>
  <si>
    <t>72-59</t>
  </si>
  <si>
    <t>59-72</t>
  </si>
  <si>
    <t>×</t>
  </si>
  <si>
    <t>98-49</t>
  </si>
  <si>
    <t>49-98</t>
  </si>
  <si>
    <t>43-105</t>
  </si>
  <si>
    <t>×</t>
  </si>
  <si>
    <t>105-43</t>
  </si>
  <si>
    <t>80-56</t>
  </si>
  <si>
    <t>56-80</t>
  </si>
  <si>
    <t>94-66</t>
  </si>
  <si>
    <t>97-72</t>
  </si>
  <si>
    <t>○</t>
  </si>
  <si>
    <t>72-97</t>
  </si>
  <si>
    <t>93-59</t>
  </si>
  <si>
    <t>59-93</t>
  </si>
  <si>
    <t>×</t>
  </si>
  <si>
    <t>60-64</t>
  </si>
  <si>
    <t>64-60</t>
  </si>
  <si>
    <t>77-57</t>
  </si>
  <si>
    <t>○</t>
  </si>
  <si>
    <t>×</t>
  </si>
  <si>
    <t>広島国際学院大学</t>
  </si>
  <si>
    <t>安田女子大学</t>
  </si>
  <si>
    <t>×</t>
  </si>
  <si>
    <t>○</t>
  </si>
  <si>
    <t>×</t>
  </si>
  <si>
    <t>○</t>
  </si>
  <si>
    <t>×</t>
  </si>
  <si>
    <t>○</t>
  </si>
  <si>
    <t>順位</t>
  </si>
  <si>
    <t>67-106</t>
  </si>
  <si>
    <t>106-67</t>
  </si>
  <si>
    <t>×</t>
  </si>
  <si>
    <t>47-62</t>
  </si>
  <si>
    <t>62-47</t>
  </si>
  <si>
    <t>115-78</t>
  </si>
  <si>
    <t>78-115</t>
  </si>
  <si>
    <t>×</t>
  </si>
  <si>
    <t>ｱﾕｴﾝ･ﾋﾟｰﾀｰ･ﾏｼﾞｮｯｸ</t>
  </si>
  <si>
    <t>徳山大学</t>
  </si>
  <si>
    <t>小嶋　菜月</t>
  </si>
  <si>
    <t>×</t>
  </si>
  <si>
    <t>58-82</t>
  </si>
  <si>
    <t>82-58</t>
  </si>
  <si>
    <t>前田　奈々</t>
  </si>
  <si>
    <t>（　＃4  ）</t>
  </si>
  <si>
    <t>（　＃19  ）</t>
  </si>
  <si>
    <t>小嶋　菜月</t>
  </si>
  <si>
    <t>（　＃19  ）　総得点 150　，Ave 21.4　</t>
  </si>
  <si>
    <t>中島　明香里</t>
  </si>
  <si>
    <t>富田　実奈</t>
  </si>
  <si>
    <t>（　＃12  ）　総本数 23　，Ave　3.3</t>
  </si>
  <si>
    <t>（　＃2  ）　総本数 72　，Ave　10.3</t>
  </si>
  <si>
    <t>深谷　研介</t>
  </si>
  <si>
    <t>（　＃13  ）</t>
  </si>
  <si>
    <t>蒲生　周平</t>
  </si>
  <si>
    <t>（　＃37  ）</t>
  </si>
  <si>
    <t>田口　隆介</t>
  </si>
  <si>
    <t>（　＃7  ）　総本数 32　，Ave 4.6　</t>
  </si>
  <si>
    <t>（　＃14  ）　総得点 202　，Ave 28.9　</t>
  </si>
  <si>
    <t>（　＃14  ）　総本数 139　，Ave 19.9　</t>
  </si>
  <si>
    <t>70-59</t>
  </si>
  <si>
    <t>○</t>
  </si>
  <si>
    <t>59-70</t>
  </si>
  <si>
    <t>78-95</t>
  </si>
  <si>
    <t>×</t>
  </si>
  <si>
    <t>95-78</t>
  </si>
  <si>
    <t>ゴールアベレージ</t>
  </si>
  <si>
    <t>73-81</t>
  </si>
  <si>
    <t>81-73</t>
  </si>
  <si>
    <t>72-59</t>
  </si>
  <si>
    <t>59-72</t>
  </si>
  <si>
    <t>57-77</t>
  </si>
  <si>
    <t>77-57</t>
  </si>
  <si>
    <t>ゴールアベレージ</t>
  </si>
  <si>
    <t>＊徳山大学、広島大学、倉敷芸術科学大学の順位はゴールアベレージにより確定されています。</t>
  </si>
  <si>
    <t>＊広島文教女子大学、岡山大学、山口大学の順位はゴールアベレージにより確定されています。</t>
  </si>
  <si>
    <t>↓総得点÷総失点</t>
  </si>
  <si>
    <t>2015年度全日本大学バスケットボール選手権大会　中国地区予選会入替戦</t>
  </si>
  <si>
    <t>日程：2015/11/8 　　　　</t>
  </si>
  <si>
    <t>会場：広島国際学院大学</t>
  </si>
  <si>
    <t>　</t>
  </si>
  <si>
    <t>男子入替戦</t>
  </si>
  <si>
    <t>Ⅰ部7位</t>
  </si>
  <si>
    <t>Ⅱ部2位</t>
  </si>
  <si>
    <t>Ⅰ部8位</t>
  </si>
  <si>
    <t>Ⅱ部1位</t>
  </si>
  <si>
    <t>延長</t>
  </si>
  <si>
    <t>女子入替戦</t>
  </si>
  <si>
    <t>男子結果</t>
  </si>
  <si>
    <t>女子結果</t>
  </si>
  <si>
    <t>Ⅰ部残留</t>
  </si>
  <si>
    <t>Ⅱ部降格</t>
  </si>
  <si>
    <t>Ⅰ部昇格</t>
  </si>
  <si>
    <t>Ⅱ部残留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</si>
</sst>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i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20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horizontal="right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distributed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distributed"/>
    </xf>
    <xf numFmtId="0" fontId="0" fillId="0" borderId="0" xfId="0" applyFill="1" applyAlignment="1">
      <alignment horizontal="left"/>
    </xf>
    <xf numFmtId="0" fontId="7" fillId="0" borderId="21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0" fontId="7" fillId="0" borderId="76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49" fontId="3" fillId="0" borderId="76" xfId="0" applyNumberFormat="1" applyFont="1" applyFill="1" applyBorder="1" applyAlignment="1">
      <alignment horizontal="distributed" vertical="center"/>
    </xf>
    <xf numFmtId="49" fontId="3" fillId="0" borderId="81" xfId="0" applyNumberFormat="1" applyFont="1" applyFill="1" applyBorder="1" applyAlignment="1">
      <alignment horizontal="distributed" vertical="center"/>
    </xf>
    <xf numFmtId="49" fontId="3" fillId="0" borderId="77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distributed"/>
    </xf>
    <xf numFmtId="0" fontId="3" fillId="0" borderId="76" xfId="0" applyFont="1" applyFill="1" applyBorder="1" applyAlignment="1">
      <alignment horizontal="distributed" vertical="distributed"/>
    </xf>
    <xf numFmtId="0" fontId="3" fillId="0" borderId="81" xfId="0" applyFont="1" applyFill="1" applyBorder="1" applyAlignment="1">
      <alignment horizontal="distributed" vertical="distributed"/>
    </xf>
    <xf numFmtId="0" fontId="3" fillId="0" borderId="77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7" fillId="0" borderId="8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6" fillId="0" borderId="0" xfId="61" applyFont="1" applyAlignment="1">
      <alignment horizontal="center" vertical="center"/>
      <protection/>
    </xf>
    <xf numFmtId="0" fontId="33" fillId="0" borderId="0" xfId="61">
      <alignment vertical="center"/>
      <protection/>
    </xf>
    <xf numFmtId="56" fontId="6" fillId="0" borderId="0" xfId="61" applyNumberFormat="1" applyFont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0" fontId="33" fillId="0" borderId="0" xfId="61" applyFill="1" applyBorder="1" applyAlignment="1">
      <alignment horizontal="center" vertical="center"/>
      <protection/>
    </xf>
    <xf numFmtId="0" fontId="33" fillId="0" borderId="0" xfId="61" applyBorder="1">
      <alignment vertical="center"/>
      <protection/>
    </xf>
    <xf numFmtId="0" fontId="29" fillId="0" borderId="0" xfId="61" applyFont="1" applyFill="1" applyAlignment="1">
      <alignment horizontal="left" vertical="center"/>
      <protection/>
    </xf>
    <xf numFmtId="0" fontId="33" fillId="0" borderId="0" xfId="61" applyFill="1">
      <alignment vertical="center"/>
      <protection/>
    </xf>
    <xf numFmtId="0" fontId="33" fillId="0" borderId="82" xfId="61" applyFill="1" applyBorder="1" applyAlignment="1">
      <alignment horizontal="center" vertical="center"/>
      <protection/>
    </xf>
    <xf numFmtId="0" fontId="30" fillId="0" borderId="83" xfId="61" applyFont="1" applyFill="1" applyBorder="1" applyAlignment="1">
      <alignment horizontal="center" vertical="center"/>
      <protection/>
    </xf>
    <xf numFmtId="0" fontId="33" fillId="0" borderId="83" xfId="61" applyBorder="1" applyAlignment="1">
      <alignment horizontal="center" vertical="center"/>
      <protection/>
    </xf>
    <xf numFmtId="0" fontId="33" fillId="0" borderId="34" xfId="61" applyFill="1" applyBorder="1" applyAlignment="1">
      <alignment horizontal="center" vertical="center"/>
      <protection/>
    </xf>
    <xf numFmtId="0" fontId="33" fillId="0" borderId="82" xfId="61" applyBorder="1" applyAlignment="1">
      <alignment horizontal="center" vertical="center"/>
      <protection/>
    </xf>
    <xf numFmtId="0" fontId="30" fillId="0" borderId="83" xfId="61" applyFont="1" applyBorder="1" applyAlignment="1">
      <alignment horizontal="center" vertical="center"/>
      <protection/>
    </xf>
    <xf numFmtId="0" fontId="33" fillId="0" borderId="34" xfId="61" applyBorder="1" applyAlignment="1">
      <alignment horizontal="center" vertical="center"/>
      <protection/>
    </xf>
    <xf numFmtId="0" fontId="29" fillId="0" borderId="52" xfId="61" applyFont="1" applyFill="1" applyBorder="1" applyAlignment="1">
      <alignment horizontal="center" vertical="center"/>
      <protection/>
    </xf>
    <xf numFmtId="0" fontId="30" fillId="0" borderId="13" xfId="61" applyFont="1" applyFill="1" applyBorder="1" applyAlignment="1">
      <alignment horizontal="center" vertical="center"/>
      <protection/>
    </xf>
    <xf numFmtId="0" fontId="33" fillId="0" borderId="13" xfId="61" applyBorder="1" applyAlignment="1">
      <alignment horizontal="center" vertical="center"/>
      <protection/>
    </xf>
    <xf numFmtId="0" fontId="29" fillId="0" borderId="53" xfId="61" applyFont="1" applyFill="1" applyBorder="1" applyAlignment="1">
      <alignment horizontal="center" vertical="center"/>
      <protection/>
    </xf>
    <xf numFmtId="0" fontId="30" fillId="0" borderId="13" xfId="61" applyFont="1" applyBorder="1" applyAlignment="1">
      <alignment horizontal="center" vertical="center"/>
      <protection/>
    </xf>
    <xf numFmtId="0" fontId="29" fillId="0" borderId="53" xfId="61" applyFont="1" applyBorder="1" applyAlignment="1">
      <alignment horizontal="center" vertical="center"/>
      <protection/>
    </xf>
    <xf numFmtId="0" fontId="31" fillId="0" borderId="84" xfId="61" applyFont="1" applyFill="1" applyBorder="1" applyAlignment="1">
      <alignment horizontal="center" vertical="center"/>
      <protection/>
    </xf>
    <xf numFmtId="0" fontId="31" fillId="0" borderId="85" xfId="61" applyFont="1" applyFill="1" applyBorder="1" applyAlignment="1">
      <alignment horizontal="center" vertical="center"/>
      <protection/>
    </xf>
    <xf numFmtId="0" fontId="31" fillId="0" borderId="72" xfId="61" applyFont="1" applyFill="1" applyBorder="1" applyAlignment="1">
      <alignment horizontal="center" vertical="center"/>
      <protection/>
    </xf>
    <xf numFmtId="0" fontId="30" fillId="0" borderId="86" xfId="61" applyFont="1" applyFill="1" applyBorder="1" applyAlignment="1">
      <alignment horizontal="center" vertical="center"/>
      <protection/>
    </xf>
    <xf numFmtId="0" fontId="33" fillId="0" borderId="86" xfId="61" applyBorder="1" applyAlignment="1">
      <alignment horizontal="center" vertical="center"/>
      <protection/>
    </xf>
    <xf numFmtId="0" fontId="31" fillId="0" borderId="73" xfId="61" applyFont="1" applyFill="1" applyBorder="1" applyAlignment="1">
      <alignment horizontal="center" vertical="center"/>
      <protection/>
    </xf>
    <xf numFmtId="0" fontId="30" fillId="0" borderId="86" xfId="61" applyFont="1" applyBorder="1" applyAlignment="1">
      <alignment horizontal="center" vertical="center"/>
      <protection/>
    </xf>
    <xf numFmtId="0" fontId="33" fillId="0" borderId="0" xfId="61" applyAlignment="1">
      <alignment horizontal="center" vertical="center"/>
      <protection/>
    </xf>
    <xf numFmtId="0" fontId="33" fillId="0" borderId="33" xfId="61" applyFill="1" applyBorder="1" applyAlignment="1">
      <alignment horizontal="center" vertical="center"/>
      <protection/>
    </xf>
    <xf numFmtId="0" fontId="33" fillId="0" borderId="33" xfId="61" applyBorder="1">
      <alignment vertical="center"/>
      <protection/>
    </xf>
    <xf numFmtId="0" fontId="31" fillId="0" borderId="0" xfId="61" applyFont="1">
      <alignment vertical="center"/>
      <protection/>
    </xf>
    <xf numFmtId="0" fontId="31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left" vertical="center"/>
      <protection/>
    </xf>
    <xf numFmtId="0" fontId="31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58</xdr:row>
      <xdr:rowOff>161925</xdr:rowOff>
    </xdr:from>
    <xdr:to>
      <xdr:col>7</xdr:col>
      <xdr:colOff>295275</xdr:colOff>
      <xdr:row>59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09875" y="13544550"/>
          <a:ext cx="771525" cy="3429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棄権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8"/>
  <sheetViews>
    <sheetView zoomScale="80" zoomScaleNormal="80" zoomScaleSheetLayoutView="93" workbookViewId="0" topLeftCell="A1">
      <selection activeCell="A1" sqref="A1:AJ1"/>
    </sheetView>
  </sheetViews>
  <sheetFormatPr defaultColWidth="9.00390625" defaultRowHeight="13.5"/>
  <cols>
    <col min="1" max="1" width="4.375" style="30" bestFit="1" customWidth="1"/>
    <col min="2" max="5" width="6.50390625" style="30" customWidth="1"/>
    <col min="6" max="6" width="6.50390625" style="37" customWidth="1"/>
    <col min="7" max="30" width="6.25390625" style="30" customWidth="1"/>
    <col min="31" max="32" width="5.375" style="30" customWidth="1"/>
    <col min="33" max="34" width="3.625" style="30" customWidth="1"/>
    <col min="35" max="36" width="3.625" style="26" customWidth="1"/>
    <col min="37" max="38" width="6.125" style="26" customWidth="1"/>
    <col min="39" max="39" width="8.125" style="26" customWidth="1"/>
    <col min="40" max="49" width="6.625" style="26" customWidth="1"/>
    <col min="50" max="50" width="6.125" style="26" customWidth="1"/>
    <col min="51" max="51" width="7.625" style="26" customWidth="1"/>
    <col min="52" max="53" width="6.125" style="26" customWidth="1"/>
    <col min="54" max="55" width="7.75390625" style="26" customWidth="1"/>
    <col min="56" max="56" width="6.125" style="26" customWidth="1"/>
    <col min="57" max="57" width="7.75390625" style="26" customWidth="1"/>
    <col min="58" max="59" width="6.00390625" style="26" customWidth="1"/>
    <col min="60" max="60" width="6.25390625" style="26" customWidth="1"/>
    <col min="61" max="61" width="7.875" style="26" customWidth="1"/>
    <col min="62" max="62" width="9.00390625" style="26" customWidth="1"/>
    <col min="63" max="63" width="0.2421875" style="26" customWidth="1"/>
    <col min="64" max="64" width="9.00390625" style="26" customWidth="1"/>
    <col min="65" max="65" width="8.75390625" style="26" customWidth="1"/>
    <col min="66" max="66" width="9.00390625" style="26" hidden="1" customWidth="1"/>
    <col min="67" max="16384" width="9.00390625" style="26" customWidth="1"/>
  </cols>
  <sheetData>
    <row r="1" spans="1:59" ht="19.5" thickBot="1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="27" customFormat="1" ht="14.25"/>
    <row r="3" spans="1:77" ht="24.75" customHeight="1" thickBot="1">
      <c r="A3" s="113" t="s">
        <v>9</v>
      </c>
      <c r="B3" s="113"/>
      <c r="C3" s="113"/>
      <c r="D3" s="113"/>
      <c r="E3" s="113"/>
      <c r="F3" s="113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22.5" customHeight="1" thickBot="1">
      <c r="A4" s="28"/>
      <c r="B4" s="139"/>
      <c r="C4" s="140"/>
      <c r="D4" s="140"/>
      <c r="E4" s="140"/>
      <c r="F4" s="141"/>
      <c r="G4" s="138" t="str">
        <f>B5</f>
        <v>広島大学</v>
      </c>
      <c r="H4" s="128"/>
      <c r="I4" s="128"/>
      <c r="J4" s="128" t="str">
        <f>B7</f>
        <v>山口大学</v>
      </c>
      <c r="K4" s="128"/>
      <c r="L4" s="128"/>
      <c r="M4" s="128" t="str">
        <f>B9</f>
        <v>広島修道大学</v>
      </c>
      <c r="N4" s="128"/>
      <c r="O4" s="128"/>
      <c r="P4" s="128" t="str">
        <f>B11</f>
        <v>倉敷芸術科学大学</v>
      </c>
      <c r="Q4" s="128"/>
      <c r="R4" s="128"/>
      <c r="S4" s="128" t="str">
        <f>B13</f>
        <v>環太平洋大学</v>
      </c>
      <c r="T4" s="128"/>
      <c r="U4" s="128"/>
      <c r="V4" s="128" t="str">
        <f>B15</f>
        <v>島根大学</v>
      </c>
      <c r="W4" s="128"/>
      <c r="X4" s="128"/>
      <c r="Y4" s="128" t="str">
        <f>B17</f>
        <v>広島経済大学</v>
      </c>
      <c r="Z4" s="128"/>
      <c r="AA4" s="128"/>
      <c r="AB4" s="128" t="str">
        <f>B19</f>
        <v>徳山大学</v>
      </c>
      <c r="AC4" s="128"/>
      <c r="AD4" s="148"/>
      <c r="AE4" s="32" t="s">
        <v>15</v>
      </c>
      <c r="AF4" s="33" t="s">
        <v>16</v>
      </c>
      <c r="AG4" s="97" t="s">
        <v>8</v>
      </c>
      <c r="AH4" s="98"/>
      <c r="AI4" s="97" t="s">
        <v>325</v>
      </c>
      <c r="AJ4" s="98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15" customHeight="1">
      <c r="A5" s="34">
        <v>1</v>
      </c>
      <c r="B5" s="135" t="s">
        <v>0</v>
      </c>
      <c r="C5" s="136"/>
      <c r="D5" s="136"/>
      <c r="E5" s="136"/>
      <c r="F5" s="137"/>
      <c r="G5" s="142"/>
      <c r="H5" s="143"/>
      <c r="I5" s="144"/>
      <c r="J5" s="129" t="s">
        <v>357</v>
      </c>
      <c r="K5" s="99"/>
      <c r="L5" s="130"/>
      <c r="M5" s="129" t="s">
        <v>314</v>
      </c>
      <c r="N5" s="99"/>
      <c r="O5" s="130"/>
      <c r="P5" s="129" t="s">
        <v>279</v>
      </c>
      <c r="Q5" s="99"/>
      <c r="R5" s="130"/>
      <c r="S5" s="129" t="s">
        <v>256</v>
      </c>
      <c r="T5" s="99"/>
      <c r="U5" s="130"/>
      <c r="V5" s="129" t="s">
        <v>235</v>
      </c>
      <c r="W5" s="99"/>
      <c r="X5" s="130"/>
      <c r="Y5" s="129" t="s">
        <v>142</v>
      </c>
      <c r="Z5" s="99"/>
      <c r="AA5" s="130"/>
      <c r="AB5" s="129" t="s">
        <v>161</v>
      </c>
      <c r="AC5" s="99"/>
      <c r="AD5" s="99"/>
      <c r="AE5" s="149">
        <f>COUNTIF(G5:AD6,"○")</f>
        <v>6</v>
      </c>
      <c r="AF5" s="150">
        <f>COUNTIF(G5:AD6,"×")</f>
        <v>1</v>
      </c>
      <c r="AG5" s="99">
        <f>2*AE5+1*AF5</f>
        <v>13</v>
      </c>
      <c r="AH5" s="100"/>
      <c r="AI5" s="99">
        <v>2</v>
      </c>
      <c r="AJ5" s="10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15" customHeight="1">
      <c r="A6" s="34"/>
      <c r="B6" s="132"/>
      <c r="C6" s="133"/>
      <c r="D6" s="133"/>
      <c r="E6" s="133"/>
      <c r="F6" s="134"/>
      <c r="G6" s="145"/>
      <c r="H6" s="111"/>
      <c r="I6" s="112"/>
      <c r="J6" s="118" t="s">
        <v>358</v>
      </c>
      <c r="K6" s="119"/>
      <c r="L6" s="120"/>
      <c r="M6" s="114" t="s">
        <v>315</v>
      </c>
      <c r="N6" s="101"/>
      <c r="O6" s="115"/>
      <c r="P6" s="114" t="s">
        <v>110</v>
      </c>
      <c r="Q6" s="101"/>
      <c r="R6" s="115"/>
      <c r="S6" s="114" t="s">
        <v>111</v>
      </c>
      <c r="T6" s="101"/>
      <c r="U6" s="115"/>
      <c r="V6" s="114" t="s">
        <v>111</v>
      </c>
      <c r="W6" s="101"/>
      <c r="X6" s="115"/>
      <c r="Y6" s="114" t="s">
        <v>143</v>
      </c>
      <c r="Z6" s="101"/>
      <c r="AA6" s="115"/>
      <c r="AB6" s="114" t="s">
        <v>111</v>
      </c>
      <c r="AC6" s="101"/>
      <c r="AD6" s="101"/>
      <c r="AE6" s="147"/>
      <c r="AF6" s="151"/>
      <c r="AG6" s="101"/>
      <c r="AH6" s="102"/>
      <c r="AI6" s="101"/>
      <c r="AJ6" s="102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</row>
    <row r="7" spans="1:77" ht="15" customHeight="1">
      <c r="A7" s="34">
        <v>2</v>
      </c>
      <c r="B7" s="121" t="s">
        <v>7</v>
      </c>
      <c r="C7" s="122"/>
      <c r="D7" s="122"/>
      <c r="E7" s="122"/>
      <c r="F7" s="123"/>
      <c r="G7" s="127" t="s">
        <v>359</v>
      </c>
      <c r="H7" s="103"/>
      <c r="I7" s="117"/>
      <c r="J7" s="107"/>
      <c r="K7" s="108"/>
      <c r="L7" s="109"/>
      <c r="M7" s="116" t="s">
        <v>280</v>
      </c>
      <c r="N7" s="103"/>
      <c r="O7" s="117"/>
      <c r="P7" s="116" t="s">
        <v>312</v>
      </c>
      <c r="Q7" s="103"/>
      <c r="R7" s="117"/>
      <c r="S7" s="116" t="s">
        <v>237</v>
      </c>
      <c r="T7" s="103"/>
      <c r="U7" s="117"/>
      <c r="V7" s="116" t="s">
        <v>254</v>
      </c>
      <c r="W7" s="103"/>
      <c r="X7" s="117"/>
      <c r="Y7" s="116" t="s">
        <v>152</v>
      </c>
      <c r="Z7" s="103"/>
      <c r="AA7" s="117"/>
      <c r="AB7" s="116" t="s">
        <v>149</v>
      </c>
      <c r="AC7" s="103"/>
      <c r="AD7" s="103"/>
      <c r="AE7" s="146">
        <f>COUNTIF(G7:AD8,"○")</f>
        <v>4</v>
      </c>
      <c r="AF7" s="152">
        <f>COUNTIF(G7:AD8,"×")</f>
        <v>3</v>
      </c>
      <c r="AG7" s="103">
        <f>2*AE7+1*AF7</f>
        <v>11</v>
      </c>
      <c r="AH7" s="104"/>
      <c r="AI7" s="103">
        <v>4</v>
      </c>
      <c r="AJ7" s="104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</row>
    <row r="8" spans="1:77" ht="15" customHeight="1">
      <c r="A8" s="34"/>
      <c r="B8" s="132"/>
      <c r="C8" s="133"/>
      <c r="D8" s="133"/>
      <c r="E8" s="133"/>
      <c r="F8" s="134"/>
      <c r="G8" s="131" t="s">
        <v>110</v>
      </c>
      <c r="H8" s="101"/>
      <c r="I8" s="115"/>
      <c r="J8" s="110"/>
      <c r="K8" s="111"/>
      <c r="L8" s="112"/>
      <c r="M8" s="118" t="s">
        <v>111</v>
      </c>
      <c r="N8" s="119"/>
      <c r="O8" s="120"/>
      <c r="P8" s="118" t="s">
        <v>110</v>
      </c>
      <c r="Q8" s="119"/>
      <c r="R8" s="120"/>
      <c r="S8" s="114" t="s">
        <v>111</v>
      </c>
      <c r="T8" s="101"/>
      <c r="U8" s="115"/>
      <c r="V8" s="114" t="s">
        <v>111</v>
      </c>
      <c r="W8" s="101"/>
      <c r="X8" s="115"/>
      <c r="Y8" s="114" t="s">
        <v>111</v>
      </c>
      <c r="Z8" s="101"/>
      <c r="AA8" s="115"/>
      <c r="AB8" s="114" t="s">
        <v>328</v>
      </c>
      <c r="AC8" s="101"/>
      <c r="AD8" s="101"/>
      <c r="AE8" s="147"/>
      <c r="AF8" s="151"/>
      <c r="AG8" s="101"/>
      <c r="AH8" s="102"/>
      <c r="AI8" s="101"/>
      <c r="AJ8" s="102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ht="15" customHeight="1">
      <c r="A9" s="34">
        <v>3</v>
      </c>
      <c r="B9" s="121" t="s">
        <v>2</v>
      </c>
      <c r="C9" s="122"/>
      <c r="D9" s="122"/>
      <c r="E9" s="122"/>
      <c r="F9" s="123"/>
      <c r="G9" s="127" t="s">
        <v>255</v>
      </c>
      <c r="H9" s="103"/>
      <c r="I9" s="117"/>
      <c r="J9" s="116" t="s">
        <v>281</v>
      </c>
      <c r="K9" s="103"/>
      <c r="L9" s="117"/>
      <c r="M9" s="107"/>
      <c r="N9" s="108"/>
      <c r="O9" s="109"/>
      <c r="P9" s="116" t="s">
        <v>360</v>
      </c>
      <c r="Q9" s="103"/>
      <c r="R9" s="117"/>
      <c r="S9" s="116" t="s">
        <v>132</v>
      </c>
      <c r="T9" s="103"/>
      <c r="U9" s="117"/>
      <c r="V9" s="116" t="s">
        <v>158</v>
      </c>
      <c r="W9" s="103"/>
      <c r="X9" s="117"/>
      <c r="Y9" s="116" t="s">
        <v>243</v>
      </c>
      <c r="Z9" s="103"/>
      <c r="AA9" s="117"/>
      <c r="AB9" s="116" t="s">
        <v>231</v>
      </c>
      <c r="AC9" s="103"/>
      <c r="AD9" s="103"/>
      <c r="AE9" s="146">
        <f>COUNTIF(G9:AD10,"○")</f>
        <v>3</v>
      </c>
      <c r="AF9" s="152">
        <f>COUNTIF(G9:AD10,"×")</f>
        <v>4</v>
      </c>
      <c r="AG9" s="103">
        <f>2*AE9+1*AF9</f>
        <v>10</v>
      </c>
      <c r="AH9" s="104"/>
      <c r="AI9" s="103">
        <v>5</v>
      </c>
      <c r="AJ9" s="104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7" ht="15" customHeight="1">
      <c r="A10" s="34"/>
      <c r="B10" s="132"/>
      <c r="C10" s="133"/>
      <c r="D10" s="133"/>
      <c r="E10" s="133"/>
      <c r="F10" s="134"/>
      <c r="G10" s="131" t="s">
        <v>316</v>
      </c>
      <c r="H10" s="101"/>
      <c r="I10" s="101"/>
      <c r="J10" s="114" t="s">
        <v>110</v>
      </c>
      <c r="K10" s="101"/>
      <c r="L10" s="115"/>
      <c r="M10" s="110"/>
      <c r="N10" s="111"/>
      <c r="O10" s="112"/>
      <c r="P10" s="114" t="s">
        <v>361</v>
      </c>
      <c r="Q10" s="101"/>
      <c r="R10" s="115"/>
      <c r="S10" s="114" t="s">
        <v>133</v>
      </c>
      <c r="T10" s="101"/>
      <c r="U10" s="115"/>
      <c r="V10" s="114" t="s">
        <v>111</v>
      </c>
      <c r="W10" s="101"/>
      <c r="X10" s="115"/>
      <c r="Y10" s="114" t="s">
        <v>111</v>
      </c>
      <c r="Z10" s="101"/>
      <c r="AA10" s="115"/>
      <c r="AB10" s="114" t="s">
        <v>110</v>
      </c>
      <c r="AC10" s="101"/>
      <c r="AD10" s="101"/>
      <c r="AE10" s="147"/>
      <c r="AF10" s="151"/>
      <c r="AG10" s="101"/>
      <c r="AH10" s="102"/>
      <c r="AI10" s="101"/>
      <c r="AJ10" s="102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7" ht="15" customHeight="1">
      <c r="A11" s="34">
        <v>4</v>
      </c>
      <c r="B11" s="121" t="s">
        <v>118</v>
      </c>
      <c r="C11" s="122"/>
      <c r="D11" s="122"/>
      <c r="E11" s="122"/>
      <c r="F11" s="123"/>
      <c r="G11" s="127" t="s">
        <v>282</v>
      </c>
      <c r="H11" s="103"/>
      <c r="I11" s="117"/>
      <c r="J11" s="116" t="s">
        <v>313</v>
      </c>
      <c r="K11" s="103"/>
      <c r="L11" s="117"/>
      <c r="M11" s="116" t="s">
        <v>362</v>
      </c>
      <c r="N11" s="103"/>
      <c r="O11" s="117"/>
      <c r="P11" s="107"/>
      <c r="Q11" s="108"/>
      <c r="R11" s="109"/>
      <c r="S11" s="116" t="s">
        <v>155</v>
      </c>
      <c r="T11" s="103"/>
      <c r="U11" s="117"/>
      <c r="V11" s="116" t="s">
        <v>151</v>
      </c>
      <c r="W11" s="103"/>
      <c r="X11" s="117"/>
      <c r="Y11" s="116" t="s">
        <v>229</v>
      </c>
      <c r="Z11" s="103"/>
      <c r="AA11" s="117"/>
      <c r="AB11" s="116" t="s">
        <v>248</v>
      </c>
      <c r="AC11" s="103"/>
      <c r="AD11" s="103"/>
      <c r="AE11" s="146">
        <f>COUNTIF(G11:AD12,"○")</f>
        <v>6</v>
      </c>
      <c r="AF11" s="152">
        <f>COUNTIF(G11:AD12,"×")</f>
        <v>1</v>
      </c>
      <c r="AG11" s="103">
        <f>2*AE11+1*AF11</f>
        <v>13</v>
      </c>
      <c r="AH11" s="104"/>
      <c r="AI11" s="103">
        <v>3</v>
      </c>
      <c r="AJ11" s="104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ht="15" customHeight="1">
      <c r="A12" s="34"/>
      <c r="B12" s="132"/>
      <c r="C12" s="133"/>
      <c r="D12" s="133"/>
      <c r="E12" s="133"/>
      <c r="F12" s="134"/>
      <c r="G12" s="131" t="s">
        <v>111</v>
      </c>
      <c r="H12" s="101"/>
      <c r="I12" s="101"/>
      <c r="J12" s="114" t="s">
        <v>111</v>
      </c>
      <c r="K12" s="101"/>
      <c r="L12" s="115"/>
      <c r="M12" s="114" t="s">
        <v>111</v>
      </c>
      <c r="N12" s="101"/>
      <c r="O12" s="115"/>
      <c r="P12" s="110"/>
      <c r="Q12" s="111"/>
      <c r="R12" s="112"/>
      <c r="S12" s="114" t="s">
        <v>156</v>
      </c>
      <c r="T12" s="101"/>
      <c r="U12" s="115"/>
      <c r="V12" s="114" t="s">
        <v>111</v>
      </c>
      <c r="W12" s="101"/>
      <c r="X12" s="115"/>
      <c r="Y12" s="114" t="s">
        <v>111</v>
      </c>
      <c r="Z12" s="101"/>
      <c r="AA12" s="115"/>
      <c r="AB12" s="114" t="s">
        <v>110</v>
      </c>
      <c r="AC12" s="101"/>
      <c r="AD12" s="101"/>
      <c r="AE12" s="147"/>
      <c r="AF12" s="151"/>
      <c r="AG12" s="101"/>
      <c r="AH12" s="102"/>
      <c r="AI12" s="101"/>
      <c r="AJ12" s="102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ht="15" customHeight="1">
      <c r="A13" s="34">
        <v>5</v>
      </c>
      <c r="B13" s="121" t="s">
        <v>14</v>
      </c>
      <c r="C13" s="122"/>
      <c r="D13" s="122"/>
      <c r="E13" s="122"/>
      <c r="F13" s="123"/>
      <c r="G13" s="127" t="s">
        <v>255</v>
      </c>
      <c r="H13" s="103"/>
      <c r="I13" s="117"/>
      <c r="J13" s="116" t="s">
        <v>238</v>
      </c>
      <c r="K13" s="103"/>
      <c r="L13" s="117"/>
      <c r="M13" s="116" t="s">
        <v>131</v>
      </c>
      <c r="N13" s="103"/>
      <c r="O13" s="117"/>
      <c r="P13" s="116" t="s">
        <v>157</v>
      </c>
      <c r="Q13" s="103"/>
      <c r="R13" s="117"/>
      <c r="S13" s="107"/>
      <c r="T13" s="108"/>
      <c r="U13" s="109"/>
      <c r="V13" s="116" t="s">
        <v>329</v>
      </c>
      <c r="W13" s="103"/>
      <c r="X13" s="117"/>
      <c r="Y13" s="116" t="s">
        <v>303</v>
      </c>
      <c r="Z13" s="103"/>
      <c r="AA13" s="117"/>
      <c r="AB13" s="116" t="s">
        <v>258</v>
      </c>
      <c r="AC13" s="103"/>
      <c r="AD13" s="104"/>
      <c r="AE13" s="146">
        <f>COUNTIF(G13:AD14,"○")</f>
        <v>1</v>
      </c>
      <c r="AF13" s="152">
        <f>COUNTIF(G13:AD14,"×")</f>
        <v>6</v>
      </c>
      <c r="AG13" s="103">
        <f>2*AE13+1*AF13</f>
        <v>8</v>
      </c>
      <c r="AH13" s="104"/>
      <c r="AI13" s="103">
        <v>7</v>
      </c>
      <c r="AJ13" s="104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15" customHeight="1">
      <c r="A14" s="34"/>
      <c r="B14" s="132"/>
      <c r="C14" s="133"/>
      <c r="D14" s="133"/>
      <c r="E14" s="133"/>
      <c r="F14" s="134"/>
      <c r="G14" s="131" t="s">
        <v>110</v>
      </c>
      <c r="H14" s="101"/>
      <c r="I14" s="115"/>
      <c r="J14" s="114" t="s">
        <v>110</v>
      </c>
      <c r="K14" s="101"/>
      <c r="L14" s="115"/>
      <c r="M14" s="114" t="s">
        <v>110</v>
      </c>
      <c r="N14" s="101"/>
      <c r="O14" s="115"/>
      <c r="P14" s="118" t="s">
        <v>110</v>
      </c>
      <c r="Q14" s="119"/>
      <c r="R14" s="120"/>
      <c r="S14" s="110"/>
      <c r="T14" s="111"/>
      <c r="U14" s="112"/>
      <c r="V14" s="114" t="s">
        <v>323</v>
      </c>
      <c r="W14" s="101"/>
      <c r="X14" s="115"/>
      <c r="Y14" s="114" t="s">
        <v>111</v>
      </c>
      <c r="Z14" s="101"/>
      <c r="AA14" s="115"/>
      <c r="AB14" s="114" t="s">
        <v>259</v>
      </c>
      <c r="AC14" s="101"/>
      <c r="AD14" s="102"/>
      <c r="AE14" s="147"/>
      <c r="AF14" s="151"/>
      <c r="AG14" s="101"/>
      <c r="AH14" s="102"/>
      <c r="AI14" s="101"/>
      <c r="AJ14" s="102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ht="15" customHeight="1">
      <c r="A15" s="34">
        <v>6</v>
      </c>
      <c r="B15" s="121" t="s">
        <v>68</v>
      </c>
      <c r="C15" s="122"/>
      <c r="D15" s="122"/>
      <c r="E15" s="122"/>
      <c r="F15" s="123"/>
      <c r="G15" s="127" t="s">
        <v>236</v>
      </c>
      <c r="H15" s="103"/>
      <c r="I15" s="117"/>
      <c r="J15" s="116" t="s">
        <v>252</v>
      </c>
      <c r="K15" s="103"/>
      <c r="L15" s="117"/>
      <c r="M15" s="116" t="s">
        <v>159</v>
      </c>
      <c r="N15" s="103"/>
      <c r="O15" s="117"/>
      <c r="P15" s="116" t="s">
        <v>150</v>
      </c>
      <c r="Q15" s="103"/>
      <c r="R15" s="117"/>
      <c r="S15" s="116" t="s">
        <v>330</v>
      </c>
      <c r="T15" s="103"/>
      <c r="U15" s="117"/>
      <c r="V15" s="107"/>
      <c r="W15" s="108"/>
      <c r="X15" s="109"/>
      <c r="Y15" s="116" t="s">
        <v>260</v>
      </c>
      <c r="Z15" s="103"/>
      <c r="AA15" s="117"/>
      <c r="AB15" s="116" t="s">
        <v>300</v>
      </c>
      <c r="AC15" s="103"/>
      <c r="AD15" s="104"/>
      <c r="AE15" s="146">
        <f>COUNTIF(G15:AD16,"○")</f>
        <v>2</v>
      </c>
      <c r="AF15" s="152">
        <f>COUNTIF(G15:AD16,"×")</f>
        <v>5</v>
      </c>
      <c r="AG15" s="103">
        <f>2*AE15+1*AF15</f>
        <v>9</v>
      </c>
      <c r="AH15" s="104"/>
      <c r="AI15" s="103">
        <v>6</v>
      </c>
      <c r="AJ15" s="104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ht="15" customHeight="1">
      <c r="A16" s="34"/>
      <c r="B16" s="132"/>
      <c r="C16" s="133"/>
      <c r="D16" s="133"/>
      <c r="E16" s="133"/>
      <c r="F16" s="134"/>
      <c r="G16" s="131" t="s">
        <v>110</v>
      </c>
      <c r="H16" s="101"/>
      <c r="I16" s="115"/>
      <c r="J16" s="114" t="s">
        <v>253</v>
      </c>
      <c r="K16" s="101"/>
      <c r="L16" s="115"/>
      <c r="M16" s="114" t="s">
        <v>160</v>
      </c>
      <c r="N16" s="101"/>
      <c r="O16" s="115"/>
      <c r="P16" s="114" t="s">
        <v>110</v>
      </c>
      <c r="Q16" s="101"/>
      <c r="R16" s="115"/>
      <c r="S16" s="114" t="s">
        <v>322</v>
      </c>
      <c r="T16" s="101"/>
      <c r="U16" s="115"/>
      <c r="V16" s="110"/>
      <c r="W16" s="111"/>
      <c r="X16" s="112"/>
      <c r="Y16" s="114" t="s">
        <v>261</v>
      </c>
      <c r="Z16" s="101"/>
      <c r="AA16" s="115"/>
      <c r="AB16" s="114" t="s">
        <v>301</v>
      </c>
      <c r="AC16" s="101"/>
      <c r="AD16" s="102"/>
      <c r="AE16" s="147"/>
      <c r="AF16" s="151"/>
      <c r="AG16" s="101"/>
      <c r="AH16" s="102"/>
      <c r="AI16" s="101"/>
      <c r="AJ16" s="10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</row>
    <row r="17" spans="1:77" ht="15" customHeight="1">
      <c r="A17" s="34">
        <v>7</v>
      </c>
      <c r="B17" s="121" t="s">
        <v>3</v>
      </c>
      <c r="C17" s="122"/>
      <c r="D17" s="122"/>
      <c r="E17" s="122"/>
      <c r="F17" s="123"/>
      <c r="G17" s="127" t="s">
        <v>141</v>
      </c>
      <c r="H17" s="103"/>
      <c r="I17" s="117"/>
      <c r="J17" s="116" t="s">
        <v>153</v>
      </c>
      <c r="K17" s="103"/>
      <c r="L17" s="117"/>
      <c r="M17" s="116" t="s">
        <v>244</v>
      </c>
      <c r="N17" s="103"/>
      <c r="O17" s="117"/>
      <c r="P17" s="116" t="s">
        <v>230</v>
      </c>
      <c r="Q17" s="103"/>
      <c r="R17" s="117"/>
      <c r="S17" s="116" t="s">
        <v>304</v>
      </c>
      <c r="T17" s="103"/>
      <c r="U17" s="117"/>
      <c r="V17" s="116" t="s">
        <v>262</v>
      </c>
      <c r="W17" s="103"/>
      <c r="X17" s="117"/>
      <c r="Y17" s="107"/>
      <c r="Z17" s="108"/>
      <c r="AA17" s="109"/>
      <c r="AB17" s="116" t="s">
        <v>332</v>
      </c>
      <c r="AC17" s="103"/>
      <c r="AD17" s="104"/>
      <c r="AE17" s="146">
        <f>COUNTIF(G17:AD18,"○")</f>
        <v>0</v>
      </c>
      <c r="AF17" s="152">
        <f>COUNTIF(G17:AD18,"×")</f>
        <v>7</v>
      </c>
      <c r="AG17" s="103">
        <f>2*AE17+1*AF17</f>
        <v>7</v>
      </c>
      <c r="AH17" s="104"/>
      <c r="AI17" s="103">
        <v>8</v>
      </c>
      <c r="AJ17" s="104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</row>
    <row r="18" spans="1:77" ht="15" customHeight="1">
      <c r="A18" s="34"/>
      <c r="B18" s="135"/>
      <c r="C18" s="136"/>
      <c r="D18" s="136"/>
      <c r="E18" s="136"/>
      <c r="F18" s="137"/>
      <c r="G18" s="131" t="s">
        <v>110</v>
      </c>
      <c r="H18" s="101"/>
      <c r="I18" s="101"/>
      <c r="J18" s="114" t="s">
        <v>154</v>
      </c>
      <c r="K18" s="101"/>
      <c r="L18" s="115"/>
      <c r="M18" s="114" t="s">
        <v>110</v>
      </c>
      <c r="N18" s="101"/>
      <c r="O18" s="115"/>
      <c r="P18" s="114" t="s">
        <v>110</v>
      </c>
      <c r="Q18" s="101"/>
      <c r="R18" s="115"/>
      <c r="S18" s="114" t="s">
        <v>110</v>
      </c>
      <c r="T18" s="101"/>
      <c r="U18" s="115"/>
      <c r="V18" s="114" t="s">
        <v>259</v>
      </c>
      <c r="W18" s="101"/>
      <c r="X18" s="115"/>
      <c r="Y18" s="110"/>
      <c r="Z18" s="111"/>
      <c r="AA18" s="112"/>
      <c r="AB18" s="114" t="s">
        <v>110</v>
      </c>
      <c r="AC18" s="101"/>
      <c r="AD18" s="102"/>
      <c r="AE18" s="147"/>
      <c r="AF18" s="151"/>
      <c r="AG18" s="101"/>
      <c r="AH18" s="102"/>
      <c r="AI18" s="101"/>
      <c r="AJ18" s="10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 ht="15" customHeight="1">
      <c r="A19" s="34">
        <v>8</v>
      </c>
      <c r="B19" s="121" t="s">
        <v>1</v>
      </c>
      <c r="C19" s="122"/>
      <c r="D19" s="122"/>
      <c r="E19" s="122"/>
      <c r="F19" s="123"/>
      <c r="G19" s="127" t="s">
        <v>162</v>
      </c>
      <c r="H19" s="103"/>
      <c r="I19" s="117"/>
      <c r="J19" s="116" t="s">
        <v>147</v>
      </c>
      <c r="K19" s="103"/>
      <c r="L19" s="117"/>
      <c r="M19" s="116" t="s">
        <v>232</v>
      </c>
      <c r="N19" s="103"/>
      <c r="O19" s="117"/>
      <c r="P19" s="116" t="s">
        <v>247</v>
      </c>
      <c r="Q19" s="103"/>
      <c r="R19" s="117"/>
      <c r="S19" s="116" t="s">
        <v>263</v>
      </c>
      <c r="T19" s="103"/>
      <c r="U19" s="117"/>
      <c r="V19" s="116" t="s">
        <v>302</v>
      </c>
      <c r="W19" s="103"/>
      <c r="X19" s="117"/>
      <c r="Y19" s="116" t="s">
        <v>331</v>
      </c>
      <c r="Z19" s="103"/>
      <c r="AA19" s="117"/>
      <c r="AB19" s="107"/>
      <c r="AC19" s="108"/>
      <c r="AD19" s="153"/>
      <c r="AE19" s="146">
        <f>COUNTIF(G19:AD20,"○")</f>
        <v>6</v>
      </c>
      <c r="AF19" s="152">
        <f>COUNTIF(G19:AD20,"×")</f>
        <v>1</v>
      </c>
      <c r="AG19" s="103">
        <f>2*AE19+1*AF19</f>
        <v>13</v>
      </c>
      <c r="AH19" s="104"/>
      <c r="AI19" s="103">
        <v>1</v>
      </c>
      <c r="AJ19" s="104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</row>
    <row r="20" spans="1:77" ht="15" customHeight="1" thickBot="1">
      <c r="A20" s="34"/>
      <c r="B20" s="124"/>
      <c r="C20" s="125"/>
      <c r="D20" s="125"/>
      <c r="E20" s="125"/>
      <c r="F20" s="126"/>
      <c r="G20" s="159" t="s">
        <v>110</v>
      </c>
      <c r="H20" s="105"/>
      <c r="I20" s="105"/>
      <c r="J20" s="160" t="s">
        <v>148</v>
      </c>
      <c r="K20" s="105"/>
      <c r="L20" s="161"/>
      <c r="M20" s="160" t="s">
        <v>111</v>
      </c>
      <c r="N20" s="105"/>
      <c r="O20" s="161"/>
      <c r="P20" s="160" t="s">
        <v>111</v>
      </c>
      <c r="Q20" s="105"/>
      <c r="R20" s="161"/>
      <c r="S20" s="160" t="s">
        <v>261</v>
      </c>
      <c r="T20" s="105"/>
      <c r="U20" s="161"/>
      <c r="V20" s="160" t="s">
        <v>111</v>
      </c>
      <c r="W20" s="105"/>
      <c r="X20" s="161"/>
      <c r="Y20" s="160" t="s">
        <v>324</v>
      </c>
      <c r="Z20" s="105"/>
      <c r="AA20" s="161"/>
      <c r="AB20" s="154"/>
      <c r="AC20" s="155"/>
      <c r="AD20" s="156"/>
      <c r="AE20" s="157"/>
      <c r="AF20" s="158"/>
      <c r="AG20" s="105"/>
      <c r="AH20" s="106"/>
      <c r="AI20" s="105"/>
      <c r="AJ20" s="106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35:51" ht="18.75" customHeight="1">
      <c r="AI21" s="30"/>
      <c r="AJ21" s="30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</row>
    <row r="22" spans="1:51" ht="24" customHeight="1" thickBot="1">
      <c r="A22" s="113" t="s">
        <v>10</v>
      </c>
      <c r="B22" s="113"/>
      <c r="C22" s="113"/>
      <c r="D22" s="113"/>
      <c r="E22" s="113"/>
      <c r="F22" s="11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I22" s="29"/>
      <c r="AJ22" s="30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</row>
    <row r="23" spans="1:51" ht="24" customHeight="1" thickBot="1">
      <c r="A23" s="28"/>
      <c r="B23" s="139"/>
      <c r="C23" s="140"/>
      <c r="D23" s="140"/>
      <c r="E23" s="140"/>
      <c r="F23" s="141"/>
      <c r="G23" s="138" t="str">
        <f>B24</f>
        <v>倉敷芸術科学大学</v>
      </c>
      <c r="H23" s="128"/>
      <c r="I23" s="128"/>
      <c r="J23" s="128" t="str">
        <f>B26</f>
        <v>環太平洋大学</v>
      </c>
      <c r="K23" s="128"/>
      <c r="L23" s="128"/>
      <c r="M23" s="128" t="str">
        <f>B28</f>
        <v>徳山大学</v>
      </c>
      <c r="N23" s="128"/>
      <c r="O23" s="128"/>
      <c r="P23" s="128" t="str">
        <f>B30</f>
        <v>広島大学</v>
      </c>
      <c r="Q23" s="128"/>
      <c r="R23" s="128"/>
      <c r="S23" s="128" t="str">
        <f>B32</f>
        <v>広島文化学園大学</v>
      </c>
      <c r="T23" s="128"/>
      <c r="U23" s="128"/>
      <c r="V23" s="128" t="str">
        <f>B34</f>
        <v>広島文教女子大学</v>
      </c>
      <c r="W23" s="128"/>
      <c r="X23" s="128"/>
      <c r="Y23" s="128" t="str">
        <f>B36</f>
        <v>岡山大学</v>
      </c>
      <c r="Z23" s="128"/>
      <c r="AA23" s="128"/>
      <c r="AB23" s="128" t="str">
        <f>B38</f>
        <v>山口大学</v>
      </c>
      <c r="AC23" s="128"/>
      <c r="AD23" s="148"/>
      <c r="AE23" s="32" t="s">
        <v>15</v>
      </c>
      <c r="AF23" s="33" t="s">
        <v>16</v>
      </c>
      <c r="AG23" s="97" t="s">
        <v>8</v>
      </c>
      <c r="AH23" s="98"/>
      <c r="AI23" s="97" t="s">
        <v>325</v>
      </c>
      <c r="AJ23" s="98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5" customHeight="1">
      <c r="A24" s="34">
        <v>1</v>
      </c>
      <c r="B24" s="135" t="s">
        <v>112</v>
      </c>
      <c r="C24" s="136"/>
      <c r="D24" s="136"/>
      <c r="E24" s="136"/>
      <c r="F24" s="137"/>
      <c r="G24" s="142"/>
      <c r="H24" s="143"/>
      <c r="I24" s="144"/>
      <c r="J24" s="129" t="s">
        <v>339</v>
      </c>
      <c r="K24" s="99"/>
      <c r="L24" s="130"/>
      <c r="M24" s="129" t="s">
        <v>306</v>
      </c>
      <c r="N24" s="99"/>
      <c r="O24" s="130"/>
      <c r="P24" s="129" t="s">
        <v>264</v>
      </c>
      <c r="Q24" s="99"/>
      <c r="R24" s="130"/>
      <c r="S24" s="129" t="s">
        <v>246</v>
      </c>
      <c r="T24" s="99"/>
      <c r="U24" s="130"/>
      <c r="V24" s="129" t="s">
        <v>226</v>
      </c>
      <c r="W24" s="99"/>
      <c r="X24" s="130"/>
      <c r="Y24" s="129" t="s">
        <v>140</v>
      </c>
      <c r="Z24" s="99"/>
      <c r="AA24" s="130"/>
      <c r="AB24" s="129" t="s">
        <v>163</v>
      </c>
      <c r="AC24" s="99"/>
      <c r="AD24" s="99"/>
      <c r="AE24" s="149">
        <f>COUNTIF(G24:AD25,"○")</f>
        <v>6</v>
      </c>
      <c r="AF24" s="150">
        <f>COUNTIF(G24:AD25,"×")</f>
        <v>1</v>
      </c>
      <c r="AG24" s="99">
        <f>2*AE24+1*AF24</f>
        <v>13</v>
      </c>
      <c r="AH24" s="100"/>
      <c r="AI24" s="99">
        <v>2</v>
      </c>
      <c r="AJ24" s="100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5" customHeight="1">
      <c r="A25" s="34"/>
      <c r="B25" s="132"/>
      <c r="C25" s="133"/>
      <c r="D25" s="133"/>
      <c r="E25" s="133"/>
      <c r="F25" s="134"/>
      <c r="G25" s="145"/>
      <c r="H25" s="111"/>
      <c r="I25" s="112"/>
      <c r="J25" s="118" t="s">
        <v>333</v>
      </c>
      <c r="K25" s="119"/>
      <c r="L25" s="120"/>
      <c r="M25" s="114" t="s">
        <v>307</v>
      </c>
      <c r="N25" s="101"/>
      <c r="O25" s="115"/>
      <c r="P25" s="114" t="s">
        <v>111</v>
      </c>
      <c r="Q25" s="101"/>
      <c r="R25" s="115"/>
      <c r="S25" s="114" t="s">
        <v>111</v>
      </c>
      <c r="T25" s="101"/>
      <c r="U25" s="115"/>
      <c r="V25" s="114" t="s">
        <v>111</v>
      </c>
      <c r="W25" s="101"/>
      <c r="X25" s="115"/>
      <c r="Y25" s="114" t="s">
        <v>111</v>
      </c>
      <c r="Z25" s="101"/>
      <c r="AA25" s="115"/>
      <c r="AB25" s="114" t="s">
        <v>111</v>
      </c>
      <c r="AC25" s="101"/>
      <c r="AD25" s="101"/>
      <c r="AE25" s="147"/>
      <c r="AF25" s="151"/>
      <c r="AG25" s="101"/>
      <c r="AH25" s="102"/>
      <c r="AI25" s="101"/>
      <c r="AJ25" s="102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</row>
    <row r="26" spans="1:51" ht="15" customHeight="1">
      <c r="A26" s="34">
        <v>2</v>
      </c>
      <c r="B26" s="121" t="s">
        <v>14</v>
      </c>
      <c r="C26" s="122"/>
      <c r="D26" s="122"/>
      <c r="E26" s="122"/>
      <c r="F26" s="123"/>
      <c r="G26" s="127" t="s">
        <v>338</v>
      </c>
      <c r="H26" s="103"/>
      <c r="I26" s="117"/>
      <c r="J26" s="107"/>
      <c r="K26" s="108"/>
      <c r="L26" s="109"/>
      <c r="M26" s="116" t="s">
        <v>265</v>
      </c>
      <c r="N26" s="103"/>
      <c r="O26" s="117"/>
      <c r="P26" s="116" t="s">
        <v>309</v>
      </c>
      <c r="Q26" s="103"/>
      <c r="R26" s="117"/>
      <c r="S26" s="116" t="s">
        <v>224</v>
      </c>
      <c r="T26" s="103"/>
      <c r="U26" s="117"/>
      <c r="V26" s="116" t="s">
        <v>251</v>
      </c>
      <c r="W26" s="103"/>
      <c r="X26" s="117"/>
      <c r="Y26" s="116" t="s">
        <v>170</v>
      </c>
      <c r="Z26" s="103"/>
      <c r="AA26" s="117"/>
      <c r="AB26" s="116" t="s">
        <v>138</v>
      </c>
      <c r="AC26" s="103"/>
      <c r="AD26" s="103"/>
      <c r="AE26" s="146">
        <f>COUNTIF(G26:AD27,"○")</f>
        <v>7</v>
      </c>
      <c r="AF26" s="152">
        <f>COUNTIF(G26:AD27,"×")</f>
        <v>0</v>
      </c>
      <c r="AG26" s="103">
        <f>2*AE26+1*AF26</f>
        <v>14</v>
      </c>
      <c r="AH26" s="104"/>
      <c r="AI26" s="103">
        <v>1</v>
      </c>
      <c r="AJ26" s="104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</row>
    <row r="27" spans="1:51" ht="15" customHeight="1">
      <c r="A27" s="34"/>
      <c r="B27" s="132"/>
      <c r="C27" s="133"/>
      <c r="D27" s="133"/>
      <c r="E27" s="133"/>
      <c r="F27" s="134"/>
      <c r="G27" s="131" t="s">
        <v>111</v>
      </c>
      <c r="H27" s="101"/>
      <c r="I27" s="115"/>
      <c r="J27" s="110"/>
      <c r="K27" s="111"/>
      <c r="L27" s="112"/>
      <c r="M27" s="118" t="s">
        <v>111</v>
      </c>
      <c r="N27" s="119"/>
      <c r="O27" s="120"/>
      <c r="P27" s="118" t="s">
        <v>111</v>
      </c>
      <c r="Q27" s="119"/>
      <c r="R27" s="120"/>
      <c r="S27" s="114" t="s">
        <v>111</v>
      </c>
      <c r="T27" s="101"/>
      <c r="U27" s="115"/>
      <c r="V27" s="114" t="s">
        <v>111</v>
      </c>
      <c r="W27" s="101"/>
      <c r="X27" s="115"/>
      <c r="Y27" s="114" t="s">
        <v>111</v>
      </c>
      <c r="Z27" s="101"/>
      <c r="AA27" s="115"/>
      <c r="AB27" s="114" t="s">
        <v>111</v>
      </c>
      <c r="AC27" s="101"/>
      <c r="AD27" s="101"/>
      <c r="AE27" s="147"/>
      <c r="AF27" s="151"/>
      <c r="AG27" s="101"/>
      <c r="AH27" s="102"/>
      <c r="AI27" s="101"/>
      <c r="AJ27" s="102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51" ht="15" customHeight="1">
      <c r="A28" s="34">
        <v>3</v>
      </c>
      <c r="B28" s="121" t="s">
        <v>60</v>
      </c>
      <c r="C28" s="122"/>
      <c r="D28" s="122"/>
      <c r="E28" s="122"/>
      <c r="F28" s="123"/>
      <c r="G28" s="127" t="s">
        <v>308</v>
      </c>
      <c r="H28" s="103"/>
      <c r="I28" s="117"/>
      <c r="J28" s="116" t="s">
        <v>266</v>
      </c>
      <c r="K28" s="103"/>
      <c r="L28" s="117"/>
      <c r="M28" s="107"/>
      <c r="N28" s="108"/>
      <c r="O28" s="109"/>
      <c r="P28" s="116" t="s">
        <v>244</v>
      </c>
      <c r="Q28" s="103"/>
      <c r="R28" s="117"/>
      <c r="S28" s="116" t="s">
        <v>134</v>
      </c>
      <c r="T28" s="103"/>
      <c r="U28" s="117"/>
      <c r="V28" s="116" t="s">
        <v>166</v>
      </c>
      <c r="W28" s="103"/>
      <c r="X28" s="117"/>
      <c r="Y28" s="116" t="s">
        <v>242</v>
      </c>
      <c r="Z28" s="103"/>
      <c r="AA28" s="117"/>
      <c r="AB28" s="116" t="s">
        <v>221</v>
      </c>
      <c r="AC28" s="103"/>
      <c r="AD28" s="103"/>
      <c r="AE28" s="146">
        <f>COUNTIF(G28:AD29,"○")</f>
        <v>3</v>
      </c>
      <c r="AF28" s="152">
        <f>COUNTIF(G28:AD29,"×")</f>
        <v>4</v>
      </c>
      <c r="AG28" s="103">
        <f>2*AE28+1*AF28</f>
        <v>10</v>
      </c>
      <c r="AH28" s="104"/>
      <c r="AI28" s="103">
        <v>5</v>
      </c>
      <c r="AJ28" s="104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</row>
    <row r="29" spans="1:51" ht="15" customHeight="1">
      <c r="A29" s="34"/>
      <c r="B29" s="132"/>
      <c r="C29" s="133"/>
      <c r="D29" s="133"/>
      <c r="E29" s="133"/>
      <c r="F29" s="134"/>
      <c r="G29" s="131" t="s">
        <v>110</v>
      </c>
      <c r="H29" s="101"/>
      <c r="I29" s="101"/>
      <c r="J29" s="114" t="s">
        <v>110</v>
      </c>
      <c r="K29" s="101"/>
      <c r="L29" s="115"/>
      <c r="M29" s="110"/>
      <c r="N29" s="111"/>
      <c r="O29" s="112"/>
      <c r="P29" s="114" t="s">
        <v>337</v>
      </c>
      <c r="Q29" s="101"/>
      <c r="R29" s="115"/>
      <c r="S29" s="114" t="s">
        <v>135</v>
      </c>
      <c r="T29" s="101"/>
      <c r="U29" s="115"/>
      <c r="V29" s="114" t="s">
        <v>111</v>
      </c>
      <c r="W29" s="101"/>
      <c r="X29" s="115"/>
      <c r="Y29" s="114" t="s">
        <v>111</v>
      </c>
      <c r="Z29" s="101"/>
      <c r="AA29" s="115"/>
      <c r="AB29" s="114" t="s">
        <v>222</v>
      </c>
      <c r="AC29" s="101"/>
      <c r="AD29" s="101"/>
      <c r="AE29" s="147"/>
      <c r="AF29" s="151"/>
      <c r="AG29" s="101"/>
      <c r="AH29" s="102"/>
      <c r="AI29" s="101"/>
      <c r="AJ29" s="10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</row>
    <row r="30" spans="1:51" ht="15" customHeight="1">
      <c r="A30" s="34">
        <v>4</v>
      </c>
      <c r="B30" s="121" t="s">
        <v>0</v>
      </c>
      <c r="C30" s="122"/>
      <c r="D30" s="122"/>
      <c r="E30" s="122"/>
      <c r="F30" s="123"/>
      <c r="G30" s="127" t="s">
        <v>267</v>
      </c>
      <c r="H30" s="103"/>
      <c r="I30" s="117"/>
      <c r="J30" s="116" t="s">
        <v>310</v>
      </c>
      <c r="K30" s="103"/>
      <c r="L30" s="117"/>
      <c r="M30" s="116" t="s">
        <v>243</v>
      </c>
      <c r="N30" s="103"/>
      <c r="O30" s="117"/>
      <c r="P30" s="107"/>
      <c r="Q30" s="108"/>
      <c r="R30" s="109"/>
      <c r="S30" s="116" t="s">
        <v>168</v>
      </c>
      <c r="T30" s="103"/>
      <c r="U30" s="117"/>
      <c r="V30" s="116" t="s">
        <v>145</v>
      </c>
      <c r="W30" s="103"/>
      <c r="X30" s="117"/>
      <c r="Y30" s="116" t="s">
        <v>219</v>
      </c>
      <c r="Z30" s="103"/>
      <c r="AA30" s="117"/>
      <c r="AB30" s="116" t="s">
        <v>240</v>
      </c>
      <c r="AC30" s="103"/>
      <c r="AD30" s="103"/>
      <c r="AE30" s="146">
        <f>COUNTIF(G30:AD31,"○")</f>
        <v>5</v>
      </c>
      <c r="AF30" s="152">
        <f>COUNTIF(G30:AD31,"×")</f>
        <v>2</v>
      </c>
      <c r="AG30" s="103">
        <f>2*AE30+1*AF30</f>
        <v>12</v>
      </c>
      <c r="AH30" s="104"/>
      <c r="AI30" s="103">
        <v>3</v>
      </c>
      <c r="AJ30" s="104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</row>
    <row r="31" spans="1:51" ht="15" customHeight="1">
      <c r="A31" s="34"/>
      <c r="B31" s="132"/>
      <c r="C31" s="133"/>
      <c r="D31" s="133"/>
      <c r="E31" s="133"/>
      <c r="F31" s="134"/>
      <c r="G31" s="131" t="s">
        <v>110</v>
      </c>
      <c r="H31" s="101"/>
      <c r="I31" s="101"/>
      <c r="J31" s="114" t="s">
        <v>311</v>
      </c>
      <c r="K31" s="101"/>
      <c r="L31" s="115"/>
      <c r="M31" s="114" t="s">
        <v>111</v>
      </c>
      <c r="N31" s="101"/>
      <c r="O31" s="115"/>
      <c r="P31" s="110"/>
      <c r="Q31" s="111"/>
      <c r="R31" s="112"/>
      <c r="S31" s="114" t="s">
        <v>111</v>
      </c>
      <c r="T31" s="101"/>
      <c r="U31" s="115"/>
      <c r="V31" s="114" t="s">
        <v>146</v>
      </c>
      <c r="W31" s="101"/>
      <c r="X31" s="115"/>
      <c r="Y31" s="114" t="s">
        <v>111</v>
      </c>
      <c r="Z31" s="101"/>
      <c r="AA31" s="115"/>
      <c r="AB31" s="114" t="s">
        <v>111</v>
      </c>
      <c r="AC31" s="101"/>
      <c r="AD31" s="101"/>
      <c r="AE31" s="147"/>
      <c r="AF31" s="151"/>
      <c r="AG31" s="101"/>
      <c r="AH31" s="102"/>
      <c r="AI31" s="101"/>
      <c r="AJ31" s="102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</row>
    <row r="32" spans="1:51" ht="15" customHeight="1">
      <c r="A32" s="34">
        <v>5</v>
      </c>
      <c r="B32" s="121" t="s">
        <v>25</v>
      </c>
      <c r="C32" s="122"/>
      <c r="D32" s="122"/>
      <c r="E32" s="122"/>
      <c r="F32" s="123"/>
      <c r="G32" s="127" t="s">
        <v>245</v>
      </c>
      <c r="H32" s="103"/>
      <c r="I32" s="117"/>
      <c r="J32" s="116" t="s">
        <v>225</v>
      </c>
      <c r="K32" s="103"/>
      <c r="L32" s="117"/>
      <c r="M32" s="116" t="s">
        <v>305</v>
      </c>
      <c r="N32" s="103"/>
      <c r="O32" s="117"/>
      <c r="P32" s="116" t="s">
        <v>169</v>
      </c>
      <c r="Q32" s="103"/>
      <c r="R32" s="117"/>
      <c r="S32" s="107"/>
      <c r="T32" s="108"/>
      <c r="U32" s="109"/>
      <c r="V32" s="116" t="s">
        <v>327</v>
      </c>
      <c r="W32" s="103"/>
      <c r="X32" s="117"/>
      <c r="Y32" s="116" t="s">
        <v>298</v>
      </c>
      <c r="Z32" s="103"/>
      <c r="AA32" s="117"/>
      <c r="AB32" s="116" t="s">
        <v>270</v>
      </c>
      <c r="AC32" s="103"/>
      <c r="AD32" s="103"/>
      <c r="AE32" s="146">
        <f>COUNTIF(G32:AD33,"○")</f>
        <v>4</v>
      </c>
      <c r="AF32" s="152">
        <f>COUNTIF(G32:AD33,"×")</f>
        <v>3</v>
      </c>
      <c r="AG32" s="103">
        <f>2*AE32+1*AF32</f>
        <v>11</v>
      </c>
      <c r="AH32" s="104"/>
      <c r="AI32" s="103">
        <v>4</v>
      </c>
      <c r="AJ32" s="104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:51" ht="15" customHeight="1">
      <c r="A33" s="34"/>
      <c r="B33" s="132"/>
      <c r="C33" s="133"/>
      <c r="D33" s="133"/>
      <c r="E33" s="133"/>
      <c r="F33" s="134"/>
      <c r="G33" s="131" t="s">
        <v>110</v>
      </c>
      <c r="H33" s="101"/>
      <c r="I33" s="115"/>
      <c r="J33" s="114" t="s">
        <v>110</v>
      </c>
      <c r="K33" s="101"/>
      <c r="L33" s="115"/>
      <c r="M33" s="114" t="s">
        <v>111</v>
      </c>
      <c r="N33" s="101"/>
      <c r="O33" s="115"/>
      <c r="P33" s="118" t="s">
        <v>110</v>
      </c>
      <c r="Q33" s="119"/>
      <c r="R33" s="120"/>
      <c r="S33" s="110"/>
      <c r="T33" s="111"/>
      <c r="U33" s="112"/>
      <c r="V33" s="114" t="s">
        <v>320</v>
      </c>
      <c r="W33" s="101"/>
      <c r="X33" s="115"/>
      <c r="Y33" s="114" t="s">
        <v>111</v>
      </c>
      <c r="Z33" s="101"/>
      <c r="AA33" s="115"/>
      <c r="AB33" s="114" t="s">
        <v>271</v>
      </c>
      <c r="AC33" s="101"/>
      <c r="AD33" s="101"/>
      <c r="AE33" s="147"/>
      <c r="AF33" s="151"/>
      <c r="AG33" s="101"/>
      <c r="AH33" s="102"/>
      <c r="AI33" s="101"/>
      <c r="AJ33" s="102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spans="1:51" ht="15" customHeight="1">
      <c r="A34" s="34">
        <v>6</v>
      </c>
      <c r="B34" s="121" t="s">
        <v>24</v>
      </c>
      <c r="C34" s="122"/>
      <c r="D34" s="122"/>
      <c r="E34" s="122"/>
      <c r="F34" s="123"/>
      <c r="G34" s="127" t="s">
        <v>227</v>
      </c>
      <c r="H34" s="103"/>
      <c r="I34" s="117"/>
      <c r="J34" s="116" t="s">
        <v>249</v>
      </c>
      <c r="K34" s="103"/>
      <c r="L34" s="117"/>
      <c r="M34" s="116" t="s">
        <v>167</v>
      </c>
      <c r="N34" s="103"/>
      <c r="O34" s="117"/>
      <c r="P34" s="116" t="s">
        <v>144</v>
      </c>
      <c r="Q34" s="103"/>
      <c r="R34" s="117"/>
      <c r="S34" s="116" t="s">
        <v>326</v>
      </c>
      <c r="T34" s="103"/>
      <c r="U34" s="117"/>
      <c r="V34" s="107"/>
      <c r="W34" s="108"/>
      <c r="X34" s="109"/>
      <c r="Y34" s="116" t="s">
        <v>268</v>
      </c>
      <c r="Z34" s="103"/>
      <c r="AA34" s="117"/>
      <c r="AB34" s="116" t="s">
        <v>295</v>
      </c>
      <c r="AC34" s="103"/>
      <c r="AD34" s="103"/>
      <c r="AE34" s="146">
        <f>COUNTIF(G34:AD35,"○")</f>
        <v>1</v>
      </c>
      <c r="AF34" s="152">
        <f>COUNTIF(G34:AD35,"×")</f>
        <v>6</v>
      </c>
      <c r="AG34" s="103">
        <f>2*AE34+1*AF34</f>
        <v>8</v>
      </c>
      <c r="AH34" s="104"/>
      <c r="AI34" s="103">
        <v>7</v>
      </c>
      <c r="AJ34" s="104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spans="1:51" ht="15" customHeight="1">
      <c r="A35" s="34"/>
      <c r="B35" s="132"/>
      <c r="C35" s="133"/>
      <c r="D35" s="133"/>
      <c r="E35" s="133"/>
      <c r="F35" s="134"/>
      <c r="G35" s="131" t="s">
        <v>228</v>
      </c>
      <c r="H35" s="101"/>
      <c r="I35" s="115"/>
      <c r="J35" s="114" t="s">
        <v>250</v>
      </c>
      <c r="K35" s="101"/>
      <c r="L35" s="115"/>
      <c r="M35" s="114" t="s">
        <v>110</v>
      </c>
      <c r="N35" s="101"/>
      <c r="O35" s="115"/>
      <c r="P35" s="114" t="s">
        <v>110</v>
      </c>
      <c r="Q35" s="101"/>
      <c r="R35" s="115"/>
      <c r="S35" s="114" t="s">
        <v>319</v>
      </c>
      <c r="T35" s="101"/>
      <c r="U35" s="115"/>
      <c r="V35" s="110"/>
      <c r="W35" s="111"/>
      <c r="X35" s="112"/>
      <c r="Y35" s="114" t="s">
        <v>269</v>
      </c>
      <c r="Z35" s="101"/>
      <c r="AA35" s="115"/>
      <c r="AB35" s="114" t="s">
        <v>111</v>
      </c>
      <c r="AC35" s="101"/>
      <c r="AD35" s="101"/>
      <c r="AE35" s="147"/>
      <c r="AF35" s="151"/>
      <c r="AG35" s="101"/>
      <c r="AH35" s="102"/>
      <c r="AI35" s="101"/>
      <c r="AJ35" s="102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51" ht="15" customHeight="1">
      <c r="A36" s="34">
        <v>7</v>
      </c>
      <c r="B36" s="121" t="s">
        <v>67</v>
      </c>
      <c r="C36" s="122"/>
      <c r="D36" s="122"/>
      <c r="E36" s="122"/>
      <c r="F36" s="123"/>
      <c r="G36" s="127" t="s">
        <v>139</v>
      </c>
      <c r="H36" s="103"/>
      <c r="I36" s="117"/>
      <c r="J36" s="116" t="s">
        <v>171</v>
      </c>
      <c r="K36" s="103"/>
      <c r="L36" s="117"/>
      <c r="M36" s="116" t="s">
        <v>241</v>
      </c>
      <c r="N36" s="103"/>
      <c r="O36" s="117"/>
      <c r="P36" s="116" t="s">
        <v>220</v>
      </c>
      <c r="Q36" s="103"/>
      <c r="R36" s="117"/>
      <c r="S36" s="116" t="s">
        <v>299</v>
      </c>
      <c r="T36" s="103"/>
      <c r="U36" s="117"/>
      <c r="V36" s="116" t="s">
        <v>272</v>
      </c>
      <c r="W36" s="103"/>
      <c r="X36" s="117"/>
      <c r="Y36" s="107"/>
      <c r="Z36" s="108"/>
      <c r="AA36" s="109"/>
      <c r="AB36" s="116" t="s">
        <v>255</v>
      </c>
      <c r="AC36" s="103"/>
      <c r="AD36" s="103"/>
      <c r="AE36" s="146">
        <f>COUNTIF(G36:AD37,"○")</f>
        <v>1</v>
      </c>
      <c r="AF36" s="152">
        <f>COUNTIF(G36:AD37,"×")</f>
        <v>6</v>
      </c>
      <c r="AG36" s="103">
        <f>2*AE36+1*AF36</f>
        <v>8</v>
      </c>
      <c r="AH36" s="104"/>
      <c r="AI36" s="103">
        <v>8</v>
      </c>
      <c r="AJ36" s="104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</row>
    <row r="37" spans="1:51" ht="15" customHeight="1">
      <c r="A37" s="34"/>
      <c r="B37" s="135"/>
      <c r="C37" s="136"/>
      <c r="D37" s="136"/>
      <c r="E37" s="136"/>
      <c r="F37" s="137"/>
      <c r="G37" s="131" t="s">
        <v>110</v>
      </c>
      <c r="H37" s="101"/>
      <c r="I37" s="101"/>
      <c r="J37" s="114" t="s">
        <v>110</v>
      </c>
      <c r="K37" s="101"/>
      <c r="L37" s="115"/>
      <c r="M37" s="114" t="s">
        <v>110</v>
      </c>
      <c r="N37" s="101"/>
      <c r="O37" s="115"/>
      <c r="P37" s="114" t="s">
        <v>110</v>
      </c>
      <c r="Q37" s="101"/>
      <c r="R37" s="115"/>
      <c r="S37" s="114" t="s">
        <v>110</v>
      </c>
      <c r="T37" s="101"/>
      <c r="U37" s="115"/>
      <c r="V37" s="114" t="s">
        <v>271</v>
      </c>
      <c r="W37" s="101"/>
      <c r="X37" s="115"/>
      <c r="Y37" s="110"/>
      <c r="Z37" s="111"/>
      <c r="AA37" s="112"/>
      <c r="AB37" s="114" t="s">
        <v>321</v>
      </c>
      <c r="AC37" s="101"/>
      <c r="AD37" s="101"/>
      <c r="AE37" s="147"/>
      <c r="AF37" s="151"/>
      <c r="AG37" s="101"/>
      <c r="AH37" s="102"/>
      <c r="AI37" s="101"/>
      <c r="AJ37" s="102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</row>
    <row r="38" spans="1:51" ht="15" customHeight="1">
      <c r="A38" s="34">
        <v>8</v>
      </c>
      <c r="B38" s="121" t="s">
        <v>7</v>
      </c>
      <c r="C38" s="122"/>
      <c r="D38" s="122"/>
      <c r="E38" s="122"/>
      <c r="F38" s="123"/>
      <c r="G38" s="127" t="s">
        <v>164</v>
      </c>
      <c r="H38" s="103"/>
      <c r="I38" s="117"/>
      <c r="J38" s="116" t="s">
        <v>136</v>
      </c>
      <c r="K38" s="103"/>
      <c r="L38" s="117"/>
      <c r="M38" s="116" t="s">
        <v>223</v>
      </c>
      <c r="N38" s="103"/>
      <c r="O38" s="117"/>
      <c r="P38" s="116" t="s">
        <v>239</v>
      </c>
      <c r="Q38" s="103"/>
      <c r="R38" s="117"/>
      <c r="S38" s="116" t="s">
        <v>273</v>
      </c>
      <c r="T38" s="103"/>
      <c r="U38" s="117"/>
      <c r="V38" s="116" t="s">
        <v>296</v>
      </c>
      <c r="W38" s="103"/>
      <c r="X38" s="117"/>
      <c r="Y38" s="116" t="s">
        <v>256</v>
      </c>
      <c r="Z38" s="103"/>
      <c r="AA38" s="117"/>
      <c r="AB38" s="107"/>
      <c r="AC38" s="108"/>
      <c r="AD38" s="108"/>
      <c r="AE38" s="146">
        <f>COUNTIF(G38:AD39,"○")</f>
        <v>1</v>
      </c>
      <c r="AF38" s="152">
        <f>COUNTIF(G38:AD39,"×")</f>
        <v>6</v>
      </c>
      <c r="AG38" s="103">
        <f>2*AE38+1*AF38</f>
        <v>8</v>
      </c>
      <c r="AH38" s="104"/>
      <c r="AI38" s="103">
        <v>6</v>
      </c>
      <c r="AJ38" s="104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spans="1:51" ht="15" customHeight="1" thickBot="1">
      <c r="A39" s="34"/>
      <c r="B39" s="124"/>
      <c r="C39" s="125"/>
      <c r="D39" s="125"/>
      <c r="E39" s="125"/>
      <c r="F39" s="126"/>
      <c r="G39" s="159" t="s">
        <v>165</v>
      </c>
      <c r="H39" s="105"/>
      <c r="I39" s="105"/>
      <c r="J39" s="160" t="s">
        <v>137</v>
      </c>
      <c r="K39" s="105"/>
      <c r="L39" s="161"/>
      <c r="M39" s="160" t="s">
        <v>110</v>
      </c>
      <c r="N39" s="105"/>
      <c r="O39" s="161"/>
      <c r="P39" s="160" t="s">
        <v>110</v>
      </c>
      <c r="Q39" s="105"/>
      <c r="R39" s="161"/>
      <c r="S39" s="160" t="s">
        <v>110</v>
      </c>
      <c r="T39" s="105"/>
      <c r="U39" s="161"/>
      <c r="V39" s="160" t="s">
        <v>297</v>
      </c>
      <c r="W39" s="105"/>
      <c r="X39" s="161"/>
      <c r="Y39" s="160" t="s">
        <v>111</v>
      </c>
      <c r="Z39" s="105"/>
      <c r="AA39" s="161"/>
      <c r="AB39" s="154"/>
      <c r="AC39" s="155"/>
      <c r="AD39" s="155"/>
      <c r="AE39" s="157"/>
      <c r="AF39" s="158"/>
      <c r="AG39" s="105"/>
      <c r="AH39" s="106"/>
      <c r="AI39" s="105"/>
      <c r="AJ39" s="106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39:51" ht="15" customHeight="1"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39:51" ht="15" customHeight="1"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51" ht="22.5" customHeight="1">
      <c r="A42" s="136" t="s">
        <v>69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27"/>
      <c r="AG42" s="27"/>
      <c r="AJ42" s="38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49" ht="22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1"/>
      <c r="AH43" s="31"/>
      <c r="AI43" s="30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35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35"/>
      <c r="AH44" s="35"/>
      <c r="AI44" s="30"/>
    </row>
    <row r="45" spans="1:35" ht="30" customHeight="1">
      <c r="A45" s="163" t="s">
        <v>70</v>
      </c>
      <c r="B45" s="163"/>
      <c r="C45" s="163"/>
      <c r="D45" s="163"/>
      <c r="E45" s="163"/>
      <c r="F45" s="163"/>
      <c r="G45" s="163" t="s">
        <v>120</v>
      </c>
      <c r="H45" s="163"/>
      <c r="I45" s="163" t="s">
        <v>71</v>
      </c>
      <c r="J45" s="163"/>
      <c r="K45" s="163" t="s">
        <v>121</v>
      </c>
      <c r="L45" s="163"/>
      <c r="M45" s="163" t="s">
        <v>122</v>
      </c>
      <c r="N45" s="163"/>
      <c r="O45" s="31"/>
      <c r="P45" s="31"/>
      <c r="Q45" s="35"/>
      <c r="R45" s="163" t="s">
        <v>73</v>
      </c>
      <c r="S45" s="163"/>
      <c r="T45" s="163"/>
      <c r="U45" s="163"/>
      <c r="V45" s="163"/>
      <c r="W45" s="163"/>
      <c r="X45" s="163"/>
      <c r="Y45" s="163"/>
      <c r="Z45" s="163" t="s">
        <v>71</v>
      </c>
      <c r="AA45" s="163"/>
      <c r="AB45" s="163" t="s">
        <v>123</v>
      </c>
      <c r="AC45" s="163"/>
      <c r="AD45" s="163" t="s">
        <v>124</v>
      </c>
      <c r="AE45" s="163"/>
      <c r="AF45" s="31"/>
      <c r="AG45" s="27"/>
      <c r="AH45" s="27"/>
      <c r="AI45" s="30"/>
    </row>
    <row r="46" spans="1:35" ht="22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7"/>
      <c r="AH46" s="27"/>
      <c r="AI46" s="30"/>
    </row>
    <row r="47" spans="1:35" ht="23.25" customHeight="1">
      <c r="A47" s="136">
        <v>1</v>
      </c>
      <c r="B47" s="177" t="s">
        <v>67</v>
      </c>
      <c r="C47" s="177"/>
      <c r="D47" s="177"/>
      <c r="E47" s="177"/>
      <c r="F47" s="177"/>
      <c r="G47" s="36"/>
      <c r="H47" s="40"/>
      <c r="I47" s="36"/>
      <c r="J47" s="64">
        <v>88</v>
      </c>
      <c r="K47" s="35"/>
      <c r="L47" s="35"/>
      <c r="M47" s="35"/>
      <c r="N47" s="35"/>
      <c r="O47" s="35"/>
      <c r="P47" s="35"/>
      <c r="Q47" s="35"/>
      <c r="R47" s="136">
        <v>1</v>
      </c>
      <c r="S47" s="180" t="s">
        <v>83</v>
      </c>
      <c r="T47" s="180"/>
      <c r="U47" s="180"/>
      <c r="V47" s="180"/>
      <c r="W47" s="180"/>
      <c r="X47" s="17"/>
      <c r="Y47" s="17"/>
      <c r="Z47" s="31"/>
      <c r="AA47" s="44"/>
      <c r="AB47" s="31"/>
      <c r="AC47" s="31">
        <v>97</v>
      </c>
      <c r="AD47" s="31"/>
      <c r="AE47" s="31"/>
      <c r="AF47" s="27"/>
      <c r="AG47" s="31"/>
      <c r="AH47" s="31"/>
      <c r="AI47" s="30"/>
    </row>
    <row r="48" spans="1:36" ht="23.25" customHeight="1">
      <c r="A48" s="136"/>
      <c r="B48" s="177"/>
      <c r="C48" s="177"/>
      <c r="D48" s="177"/>
      <c r="E48" s="177"/>
      <c r="F48" s="177"/>
      <c r="G48" s="31"/>
      <c r="H48" s="31"/>
      <c r="I48" s="122" t="s">
        <v>88</v>
      </c>
      <c r="J48" s="122"/>
      <c r="K48" s="45"/>
      <c r="L48" s="44"/>
      <c r="M48" s="31"/>
      <c r="N48" s="31"/>
      <c r="O48" s="35"/>
      <c r="P48" s="35"/>
      <c r="Q48" s="35"/>
      <c r="R48" s="136"/>
      <c r="S48" s="180"/>
      <c r="T48" s="180"/>
      <c r="U48" s="180"/>
      <c r="V48" s="180"/>
      <c r="W48" s="180"/>
      <c r="X48" s="78"/>
      <c r="Y48" s="78"/>
      <c r="Z48" s="68"/>
      <c r="AA48" s="80"/>
      <c r="AB48" s="173" t="s">
        <v>76</v>
      </c>
      <c r="AC48" s="173"/>
      <c r="AD48" s="65"/>
      <c r="AE48" s="27">
        <v>54</v>
      </c>
      <c r="AF48" s="27"/>
      <c r="AG48" s="31"/>
      <c r="AH48" s="31"/>
      <c r="AI48" s="46"/>
      <c r="AJ48" s="47"/>
    </row>
    <row r="49" spans="1:36" ht="23.25" customHeight="1">
      <c r="A49" s="136">
        <v>2</v>
      </c>
      <c r="B49" s="177" t="s">
        <v>81</v>
      </c>
      <c r="C49" s="177"/>
      <c r="D49" s="177"/>
      <c r="E49" s="177"/>
      <c r="F49" s="177"/>
      <c r="G49" s="43"/>
      <c r="H49" s="40">
        <v>71</v>
      </c>
      <c r="I49" s="136"/>
      <c r="J49" s="136"/>
      <c r="K49" s="66"/>
      <c r="L49" s="31">
        <v>77</v>
      </c>
      <c r="M49" s="31"/>
      <c r="N49" s="31"/>
      <c r="O49" s="35"/>
      <c r="P49" s="35"/>
      <c r="Q49" s="35"/>
      <c r="R49" s="136">
        <v>2</v>
      </c>
      <c r="S49" s="180" t="s">
        <v>85</v>
      </c>
      <c r="T49" s="180"/>
      <c r="U49" s="180"/>
      <c r="V49" s="180"/>
      <c r="W49" s="180"/>
      <c r="X49" s="17"/>
      <c r="Y49" s="17"/>
      <c r="Z49" s="31"/>
      <c r="AA49" s="31">
        <v>78</v>
      </c>
      <c r="AB49" s="136"/>
      <c r="AC49" s="172"/>
      <c r="AD49" s="73"/>
      <c r="AE49" s="80"/>
      <c r="AF49" s="65"/>
      <c r="AG49" s="184" t="s">
        <v>83</v>
      </c>
      <c r="AH49" s="184"/>
      <c r="AI49" s="46"/>
      <c r="AJ49" s="47"/>
    </row>
    <row r="50" spans="1:36" ht="23.25" customHeight="1">
      <c r="A50" s="136"/>
      <c r="B50" s="177"/>
      <c r="C50" s="177"/>
      <c r="D50" s="177"/>
      <c r="E50" s="177"/>
      <c r="F50" s="177"/>
      <c r="G50" s="122" t="s">
        <v>77</v>
      </c>
      <c r="H50" s="169"/>
      <c r="I50" s="175"/>
      <c r="J50" s="176"/>
      <c r="K50" s="31"/>
      <c r="L50" s="67"/>
      <c r="M50" s="31"/>
      <c r="N50" s="31"/>
      <c r="O50" s="35"/>
      <c r="P50" s="35"/>
      <c r="Q50" s="35"/>
      <c r="R50" s="136"/>
      <c r="S50" s="180"/>
      <c r="T50" s="180"/>
      <c r="U50" s="180"/>
      <c r="V50" s="180"/>
      <c r="W50" s="180"/>
      <c r="X50" s="68"/>
      <c r="Y50" s="68"/>
      <c r="Z50" s="181" t="s">
        <v>84</v>
      </c>
      <c r="AA50" s="181"/>
      <c r="AB50" s="72"/>
      <c r="AC50" s="48"/>
      <c r="AD50" s="45"/>
      <c r="AE50" s="31"/>
      <c r="AF50" s="65"/>
      <c r="AG50" s="184"/>
      <c r="AH50" s="184"/>
      <c r="AI50" s="46"/>
      <c r="AJ50" s="47"/>
    </row>
    <row r="51" spans="1:36" ht="23.25" customHeight="1">
      <c r="A51" s="136">
        <v>3</v>
      </c>
      <c r="B51" s="177" t="s">
        <v>79</v>
      </c>
      <c r="C51" s="177"/>
      <c r="D51" s="177"/>
      <c r="E51" s="177"/>
      <c r="F51" s="177"/>
      <c r="G51" s="175"/>
      <c r="H51" s="175"/>
      <c r="I51" s="65"/>
      <c r="J51" s="51">
        <v>96</v>
      </c>
      <c r="K51" s="31"/>
      <c r="L51" s="48"/>
      <c r="M51" s="31"/>
      <c r="N51" s="31">
        <v>75</v>
      </c>
      <c r="O51" s="35"/>
      <c r="P51" s="35"/>
      <c r="Q51" s="35"/>
      <c r="R51" s="136">
        <v>3</v>
      </c>
      <c r="S51" s="177" t="s">
        <v>78</v>
      </c>
      <c r="T51" s="177"/>
      <c r="U51" s="177"/>
      <c r="V51" s="177"/>
      <c r="W51" s="177"/>
      <c r="X51" s="43"/>
      <c r="Y51" s="43"/>
      <c r="Z51" s="182"/>
      <c r="AA51" s="183"/>
      <c r="AB51" s="27"/>
      <c r="AC51" s="68">
        <v>33</v>
      </c>
      <c r="AD51" s="31"/>
      <c r="AE51" s="31"/>
      <c r="AF51" s="65"/>
      <c r="AG51" s="184"/>
      <c r="AH51" s="184"/>
      <c r="AI51" s="46"/>
      <c r="AJ51" s="47"/>
    </row>
    <row r="52" spans="1:36" ht="23.25" customHeight="1">
      <c r="A52" s="136"/>
      <c r="B52" s="177"/>
      <c r="C52" s="177"/>
      <c r="D52" s="177"/>
      <c r="E52" s="177"/>
      <c r="F52" s="177"/>
      <c r="G52" s="31"/>
      <c r="H52" s="51">
        <v>94</v>
      </c>
      <c r="I52" s="31"/>
      <c r="J52" s="31"/>
      <c r="K52" s="136" t="s">
        <v>80</v>
      </c>
      <c r="L52" s="136"/>
      <c r="M52" s="82"/>
      <c r="N52" s="81"/>
      <c r="O52" s="35"/>
      <c r="P52" s="184" t="s">
        <v>208</v>
      </c>
      <c r="Q52" s="35"/>
      <c r="R52" s="136"/>
      <c r="S52" s="177"/>
      <c r="T52" s="177"/>
      <c r="U52" s="177"/>
      <c r="V52" s="177"/>
      <c r="W52" s="177"/>
      <c r="X52" s="41"/>
      <c r="Y52" s="41"/>
      <c r="Z52" s="31"/>
      <c r="AA52" s="31">
        <v>72</v>
      </c>
      <c r="AB52" s="27"/>
      <c r="AC52" s="31"/>
      <c r="AD52" s="136" t="s">
        <v>76</v>
      </c>
      <c r="AE52" s="136"/>
      <c r="AF52" s="72"/>
      <c r="AG52" s="184"/>
      <c r="AH52" s="184"/>
      <c r="AI52" s="31"/>
      <c r="AJ52" s="47"/>
    </row>
    <row r="53" spans="1:36" ht="23.25" customHeight="1">
      <c r="A53" s="136">
        <v>4</v>
      </c>
      <c r="B53" s="177" t="s">
        <v>91</v>
      </c>
      <c r="C53" s="177"/>
      <c r="D53" s="177"/>
      <c r="E53" s="177"/>
      <c r="F53" s="177"/>
      <c r="G53" s="43"/>
      <c r="H53" s="40"/>
      <c r="I53" s="43"/>
      <c r="J53" s="43">
        <v>57</v>
      </c>
      <c r="K53" s="136"/>
      <c r="L53" s="136"/>
      <c r="M53" s="65"/>
      <c r="N53" s="48"/>
      <c r="O53" s="35"/>
      <c r="P53" s="184"/>
      <c r="Q53" s="35"/>
      <c r="R53" s="136">
        <v>4</v>
      </c>
      <c r="S53" s="180" t="s">
        <v>68</v>
      </c>
      <c r="T53" s="180"/>
      <c r="U53" s="180"/>
      <c r="V53" s="180"/>
      <c r="W53" s="180"/>
      <c r="X53" s="17"/>
      <c r="Y53" s="79"/>
      <c r="Z53" s="31"/>
      <c r="AA53" s="27">
        <v>66</v>
      </c>
      <c r="AB53" s="31"/>
      <c r="AC53" s="31"/>
      <c r="AD53" s="136"/>
      <c r="AE53" s="172"/>
      <c r="AF53" s="45"/>
      <c r="AG53" s="184"/>
      <c r="AH53" s="184"/>
      <c r="AI53" s="31"/>
      <c r="AJ53" s="47"/>
    </row>
    <row r="54" spans="1:36" ht="23.25" customHeight="1">
      <c r="A54" s="136"/>
      <c r="B54" s="177"/>
      <c r="C54" s="177"/>
      <c r="D54" s="177"/>
      <c r="E54" s="177"/>
      <c r="F54" s="177"/>
      <c r="G54" s="49"/>
      <c r="H54" s="31"/>
      <c r="I54" s="122" t="s">
        <v>125</v>
      </c>
      <c r="J54" s="169"/>
      <c r="K54" s="66"/>
      <c r="L54" s="69"/>
      <c r="M54" s="65"/>
      <c r="N54" s="31"/>
      <c r="O54" s="52"/>
      <c r="P54" s="184"/>
      <c r="Q54" s="35"/>
      <c r="R54" s="136"/>
      <c r="S54" s="180"/>
      <c r="T54" s="180"/>
      <c r="U54" s="180"/>
      <c r="V54" s="180"/>
      <c r="W54" s="180"/>
      <c r="X54" s="78"/>
      <c r="Y54" s="17"/>
      <c r="Z54" s="181" t="s">
        <v>90</v>
      </c>
      <c r="AA54" s="181"/>
      <c r="AB54" s="65"/>
      <c r="AC54" s="31">
        <v>85</v>
      </c>
      <c r="AD54" s="27"/>
      <c r="AE54" s="27"/>
      <c r="AF54" s="45"/>
      <c r="AG54" s="184"/>
      <c r="AH54" s="184"/>
      <c r="AI54" s="46"/>
      <c r="AJ54" s="47"/>
    </row>
    <row r="55" spans="1:36" ht="23.25" customHeight="1">
      <c r="A55" s="136">
        <v>5</v>
      </c>
      <c r="B55" s="177" t="s">
        <v>74</v>
      </c>
      <c r="C55" s="177"/>
      <c r="D55" s="177"/>
      <c r="E55" s="177"/>
      <c r="F55" s="177"/>
      <c r="G55" s="31"/>
      <c r="H55" s="69"/>
      <c r="I55" s="175"/>
      <c r="J55" s="175"/>
      <c r="K55" s="65"/>
      <c r="L55" s="31">
        <v>84</v>
      </c>
      <c r="M55" s="27"/>
      <c r="N55" s="27"/>
      <c r="O55" s="45"/>
      <c r="P55" s="184"/>
      <c r="Q55" s="35"/>
      <c r="R55" s="136">
        <v>5</v>
      </c>
      <c r="S55" s="177" t="s">
        <v>91</v>
      </c>
      <c r="T55" s="177"/>
      <c r="U55" s="177"/>
      <c r="V55" s="177"/>
      <c r="W55" s="177"/>
      <c r="X55" s="42"/>
      <c r="Y55" s="42"/>
      <c r="Z55" s="182"/>
      <c r="AA55" s="183"/>
      <c r="AB55" s="73"/>
      <c r="AC55" s="68"/>
      <c r="AD55" s="65"/>
      <c r="AE55" s="27"/>
      <c r="AF55" s="45"/>
      <c r="AG55" s="184"/>
      <c r="AH55" s="184"/>
      <c r="AI55" s="46"/>
      <c r="AJ55" s="47"/>
    </row>
    <row r="56" spans="1:36" ht="23.25" customHeight="1">
      <c r="A56" s="136"/>
      <c r="B56" s="177"/>
      <c r="C56" s="177"/>
      <c r="D56" s="177"/>
      <c r="E56" s="177"/>
      <c r="F56" s="177"/>
      <c r="G56" s="68"/>
      <c r="H56" s="51"/>
      <c r="I56" s="53"/>
      <c r="J56" s="53">
        <v>74</v>
      </c>
      <c r="K56" s="31"/>
      <c r="L56" s="31"/>
      <c r="M56" s="136" t="s">
        <v>80</v>
      </c>
      <c r="N56" s="136"/>
      <c r="O56" s="52"/>
      <c r="P56" s="184"/>
      <c r="Q56" s="35"/>
      <c r="R56" s="136"/>
      <c r="S56" s="177"/>
      <c r="T56" s="177"/>
      <c r="U56" s="177"/>
      <c r="V56" s="177"/>
      <c r="W56" s="177"/>
      <c r="X56" s="17"/>
      <c r="Y56" s="17"/>
      <c r="Z56" s="31"/>
      <c r="AA56" s="31">
        <v>53</v>
      </c>
      <c r="AB56" s="136" t="s">
        <v>87</v>
      </c>
      <c r="AC56" s="136"/>
      <c r="AD56" s="72"/>
      <c r="AE56" s="70"/>
      <c r="AF56" s="27"/>
      <c r="AG56" s="184"/>
      <c r="AH56" s="184"/>
      <c r="AI56" s="46"/>
      <c r="AJ56" s="47"/>
    </row>
    <row r="57" spans="1:36" ht="23.25" customHeight="1">
      <c r="A57" s="136">
        <v>6</v>
      </c>
      <c r="B57" s="177" t="s">
        <v>25</v>
      </c>
      <c r="C57" s="177"/>
      <c r="D57" s="177"/>
      <c r="E57" s="177"/>
      <c r="F57" s="177"/>
      <c r="G57" s="69"/>
      <c r="H57" s="71"/>
      <c r="I57" s="53"/>
      <c r="J57" s="53">
        <v>87</v>
      </c>
      <c r="K57" s="31"/>
      <c r="L57" s="51"/>
      <c r="M57" s="136"/>
      <c r="N57" s="136"/>
      <c r="O57" s="75"/>
      <c r="P57" s="184"/>
      <c r="Q57" s="35"/>
      <c r="R57" s="136">
        <v>6</v>
      </c>
      <c r="S57" s="177" t="s">
        <v>75</v>
      </c>
      <c r="T57" s="177"/>
      <c r="U57" s="177"/>
      <c r="V57" s="177"/>
      <c r="W57" s="177"/>
      <c r="X57" s="54"/>
      <c r="Y57" s="54"/>
      <c r="Z57" s="27"/>
      <c r="AA57" s="27"/>
      <c r="AB57" s="133"/>
      <c r="AC57" s="171"/>
      <c r="AD57" s="45"/>
      <c r="AE57" s="31">
        <v>50</v>
      </c>
      <c r="AF57" s="31"/>
      <c r="AG57" s="31"/>
      <c r="AH57" s="31"/>
      <c r="AI57" s="46"/>
      <c r="AJ57" s="47"/>
    </row>
    <row r="58" spans="1:36" ht="23.25" customHeight="1">
      <c r="A58" s="136"/>
      <c r="B58" s="177"/>
      <c r="C58" s="177"/>
      <c r="D58" s="177"/>
      <c r="E58" s="177"/>
      <c r="F58" s="177"/>
      <c r="G58" s="31"/>
      <c r="H58" s="31"/>
      <c r="I58" s="173" t="s">
        <v>82</v>
      </c>
      <c r="J58" s="179"/>
      <c r="K58" s="72"/>
      <c r="L58" s="31">
        <v>116</v>
      </c>
      <c r="M58" s="31"/>
      <c r="N58" s="84"/>
      <c r="O58" s="35"/>
      <c r="P58" s="184"/>
      <c r="Q58" s="35"/>
      <c r="R58" s="136"/>
      <c r="S58" s="177"/>
      <c r="T58" s="177"/>
      <c r="U58" s="177"/>
      <c r="V58" s="177"/>
      <c r="W58" s="177"/>
      <c r="X58" s="41"/>
      <c r="Y58" s="41"/>
      <c r="Z58" s="55"/>
      <c r="AA58" s="55"/>
      <c r="AB58" s="31"/>
      <c r="AC58" s="31">
        <v>38</v>
      </c>
      <c r="AD58" s="31"/>
      <c r="AE58" s="31"/>
      <c r="AF58" s="31"/>
      <c r="AG58" s="31"/>
      <c r="AH58" s="31"/>
      <c r="AI58" s="46"/>
      <c r="AJ58" s="47"/>
    </row>
    <row r="59" spans="1:36" ht="23.25" customHeight="1">
      <c r="A59" s="136">
        <v>7</v>
      </c>
      <c r="B59" s="177" t="s">
        <v>126</v>
      </c>
      <c r="C59" s="177"/>
      <c r="D59" s="177"/>
      <c r="E59" s="177"/>
      <c r="F59" s="177"/>
      <c r="G59" s="43"/>
      <c r="H59" s="43">
        <v>0</v>
      </c>
      <c r="I59" s="136"/>
      <c r="J59" s="136"/>
      <c r="K59" s="73"/>
      <c r="L59" s="68"/>
      <c r="M59" s="65"/>
      <c r="N59" s="31"/>
      <c r="O59" s="83"/>
      <c r="P59" s="184"/>
      <c r="Q59" s="35"/>
      <c r="R59" s="31"/>
      <c r="S59" s="56"/>
      <c r="T59" s="56"/>
      <c r="U59" s="56"/>
      <c r="V59" s="56"/>
      <c r="W59" s="56"/>
      <c r="X59" s="27"/>
      <c r="Y59" s="27"/>
      <c r="Z59" s="27"/>
      <c r="AA59" s="31"/>
      <c r="AB59" s="31"/>
      <c r="AC59" s="51"/>
      <c r="AD59" s="31"/>
      <c r="AE59" s="31"/>
      <c r="AF59" s="31"/>
      <c r="AG59" s="31"/>
      <c r="AH59" s="31"/>
      <c r="AI59" s="46"/>
      <c r="AJ59" s="47"/>
    </row>
    <row r="60" spans="1:35" ht="23.25" customHeight="1">
      <c r="A60" s="136"/>
      <c r="B60" s="177"/>
      <c r="C60" s="177"/>
      <c r="D60" s="177"/>
      <c r="E60" s="177"/>
      <c r="F60" s="177"/>
      <c r="G60" s="122"/>
      <c r="H60" s="169"/>
      <c r="I60" s="175"/>
      <c r="J60" s="175"/>
      <c r="K60" s="45"/>
      <c r="L60" s="27"/>
      <c r="M60" s="83"/>
      <c r="N60" s="35"/>
      <c r="O60" s="83"/>
      <c r="P60" s="184"/>
      <c r="Q60" s="35"/>
      <c r="R60" s="31"/>
      <c r="S60" s="56"/>
      <c r="T60" s="56"/>
      <c r="U60" s="56"/>
      <c r="V60" s="56"/>
      <c r="W60" s="56"/>
      <c r="X60" s="41"/>
      <c r="Y60" s="41"/>
      <c r="Z60" s="31"/>
      <c r="AA60" s="31"/>
      <c r="AB60" s="27"/>
      <c r="AC60" s="27"/>
      <c r="AD60" s="27"/>
      <c r="AE60" s="31"/>
      <c r="AF60" s="31"/>
      <c r="AG60" s="31"/>
      <c r="AH60" s="31"/>
      <c r="AI60" s="30"/>
    </row>
    <row r="61" spans="1:35" ht="23.25" customHeight="1">
      <c r="A61" s="136">
        <v>8</v>
      </c>
      <c r="B61" s="177" t="s">
        <v>86</v>
      </c>
      <c r="C61" s="177"/>
      <c r="D61" s="177"/>
      <c r="E61" s="177"/>
      <c r="F61" s="177"/>
      <c r="G61" s="175"/>
      <c r="H61" s="175"/>
      <c r="I61" s="74"/>
      <c r="J61" s="57">
        <v>52</v>
      </c>
      <c r="K61" s="136" t="s">
        <v>93</v>
      </c>
      <c r="L61" s="136"/>
      <c r="M61" s="65"/>
      <c r="N61" s="31"/>
      <c r="O61" s="83"/>
      <c r="P61" s="184"/>
      <c r="Q61" s="35"/>
      <c r="R61" s="35"/>
      <c r="S61" s="41"/>
      <c r="T61" s="41"/>
      <c r="U61" s="41"/>
      <c r="V61" s="41"/>
      <c r="W61" s="41"/>
      <c r="X61" s="17"/>
      <c r="Y61" s="17"/>
      <c r="Z61" s="31"/>
      <c r="AA61" s="51"/>
      <c r="AB61" s="27"/>
      <c r="AC61" s="27"/>
      <c r="AD61" s="27"/>
      <c r="AE61" s="31"/>
      <c r="AF61" s="31"/>
      <c r="AG61" s="31"/>
      <c r="AH61" s="31"/>
      <c r="AI61" s="30"/>
    </row>
    <row r="62" spans="1:35" ht="23.25" customHeight="1">
      <c r="A62" s="136"/>
      <c r="B62" s="177"/>
      <c r="C62" s="177"/>
      <c r="D62" s="177"/>
      <c r="E62" s="177"/>
      <c r="F62" s="177"/>
      <c r="G62" s="31"/>
      <c r="H62" s="27">
        <v>20</v>
      </c>
      <c r="I62" s="35"/>
      <c r="J62" s="44"/>
      <c r="K62" s="136"/>
      <c r="L62" s="172"/>
      <c r="M62" s="73"/>
      <c r="N62" s="68">
        <v>99</v>
      </c>
      <c r="O62" s="27"/>
      <c r="P62" s="27"/>
      <c r="Q62" s="27"/>
      <c r="R62" s="35"/>
      <c r="S62" s="41"/>
      <c r="T62" s="41"/>
      <c r="U62" s="41"/>
      <c r="V62" s="41"/>
      <c r="W62" s="41"/>
      <c r="X62" s="41"/>
      <c r="Y62" s="41"/>
      <c r="Z62" s="58"/>
      <c r="AA62" s="58"/>
      <c r="AB62" s="35"/>
      <c r="AC62" s="27"/>
      <c r="AD62" s="27"/>
      <c r="AE62" s="31"/>
      <c r="AF62" s="31"/>
      <c r="AG62" s="31"/>
      <c r="AH62" s="31"/>
      <c r="AI62" s="30"/>
    </row>
    <row r="63" spans="1:35" ht="23.25" customHeight="1">
      <c r="A63" s="136">
        <v>9</v>
      </c>
      <c r="B63" s="177" t="s">
        <v>78</v>
      </c>
      <c r="C63" s="177"/>
      <c r="D63" s="177"/>
      <c r="E63" s="177"/>
      <c r="F63" s="177"/>
      <c r="G63" s="27"/>
      <c r="H63" s="27">
        <v>60</v>
      </c>
      <c r="I63" s="27"/>
      <c r="J63" s="31"/>
      <c r="K63" s="136"/>
      <c r="L63" s="172"/>
      <c r="M63" s="45"/>
      <c r="N63" s="31"/>
      <c r="O63" s="35"/>
      <c r="P63" s="35"/>
      <c r="Q63" s="35"/>
      <c r="R63" s="35"/>
      <c r="S63" s="34"/>
      <c r="T63" s="34"/>
      <c r="U63" s="34"/>
      <c r="V63" s="34"/>
      <c r="W63" s="34"/>
      <c r="X63" s="56"/>
      <c r="Y63" s="56"/>
      <c r="Z63" s="58"/>
      <c r="AA63" s="58"/>
      <c r="AB63" s="35"/>
      <c r="AC63" s="35"/>
      <c r="AD63" s="31"/>
      <c r="AE63" s="31"/>
      <c r="AF63" s="31"/>
      <c r="AG63" s="31"/>
      <c r="AH63" s="31"/>
      <c r="AI63" s="30"/>
    </row>
    <row r="64" spans="1:35" ht="23.25" customHeight="1">
      <c r="A64" s="136"/>
      <c r="B64" s="177"/>
      <c r="C64" s="177"/>
      <c r="D64" s="177"/>
      <c r="E64" s="177"/>
      <c r="F64" s="177"/>
      <c r="G64" s="122" t="s">
        <v>257</v>
      </c>
      <c r="H64" s="185"/>
      <c r="I64" s="69"/>
      <c r="J64" s="69">
        <v>60</v>
      </c>
      <c r="K64" s="31"/>
      <c r="L64" s="31"/>
      <c r="M64" s="52"/>
      <c r="N64" s="35"/>
      <c r="O64" s="35"/>
      <c r="P64" s="35"/>
      <c r="Q64" s="35"/>
      <c r="R64" s="35"/>
      <c r="S64" s="34"/>
      <c r="T64" s="34"/>
      <c r="U64" s="34"/>
      <c r="V64" s="34"/>
      <c r="W64" s="34"/>
      <c r="X64" s="56"/>
      <c r="Y64" s="56"/>
      <c r="Z64" s="58"/>
      <c r="AA64" s="31"/>
      <c r="AB64" s="31"/>
      <c r="AC64" s="31"/>
      <c r="AD64" s="31"/>
      <c r="AE64" s="31"/>
      <c r="AF64" s="31"/>
      <c r="AG64" s="31"/>
      <c r="AH64" s="31"/>
      <c r="AI64" s="30"/>
    </row>
    <row r="65" spans="1:35" ht="23.25" customHeight="1">
      <c r="A65" s="136">
        <v>10</v>
      </c>
      <c r="B65" s="177" t="s">
        <v>89</v>
      </c>
      <c r="C65" s="177"/>
      <c r="D65" s="177"/>
      <c r="E65" s="177"/>
      <c r="F65" s="177"/>
      <c r="G65" s="175"/>
      <c r="H65" s="176"/>
      <c r="I65" s="173" t="s">
        <v>94</v>
      </c>
      <c r="J65" s="173"/>
      <c r="K65" s="77"/>
      <c r="L65" s="76"/>
      <c r="M65" s="35"/>
      <c r="N65" s="35"/>
      <c r="O65" s="35"/>
      <c r="P65" s="35"/>
      <c r="Q65" s="35"/>
      <c r="R65" s="31"/>
      <c r="S65" s="27"/>
      <c r="T65" s="27"/>
      <c r="U65" s="27"/>
      <c r="V65" s="27"/>
      <c r="W65" s="27"/>
      <c r="X65" s="56"/>
      <c r="Y65" s="56"/>
      <c r="Z65" s="31"/>
      <c r="AA65" s="31"/>
      <c r="AB65" s="31"/>
      <c r="AC65" s="31"/>
      <c r="AD65" s="31"/>
      <c r="AE65" s="31"/>
      <c r="AF65" s="31"/>
      <c r="AG65" s="31"/>
      <c r="AH65" s="31"/>
      <c r="AI65" s="30"/>
    </row>
    <row r="66" spans="1:35" ht="23.25" customHeight="1">
      <c r="A66" s="136"/>
      <c r="B66" s="177"/>
      <c r="C66" s="177"/>
      <c r="D66" s="177"/>
      <c r="E66" s="177"/>
      <c r="F66" s="177"/>
      <c r="G66" s="68"/>
      <c r="H66" s="68">
        <v>68</v>
      </c>
      <c r="I66" s="136"/>
      <c r="J66" s="174"/>
      <c r="K66" s="75"/>
      <c r="L66" s="44">
        <v>63</v>
      </c>
      <c r="M66" s="35"/>
      <c r="N66" s="35"/>
      <c r="O66" s="35"/>
      <c r="P66" s="35"/>
      <c r="Q66" s="35"/>
      <c r="R66" s="31"/>
      <c r="S66" s="27"/>
      <c r="T66" s="27"/>
      <c r="U66" s="27"/>
      <c r="V66" s="27"/>
      <c r="W66" s="27"/>
      <c r="X66" s="56"/>
      <c r="Y66" s="56"/>
      <c r="Z66" s="35"/>
      <c r="AA66" s="35"/>
      <c r="AB66" s="35"/>
      <c r="AC66" s="44"/>
      <c r="AD66" s="31"/>
      <c r="AE66" s="31"/>
      <c r="AF66" s="31"/>
      <c r="AG66" s="31"/>
      <c r="AH66" s="31"/>
      <c r="AI66" s="30"/>
    </row>
    <row r="67" spans="1:35" ht="23.25" customHeight="1">
      <c r="A67" s="136">
        <v>11</v>
      </c>
      <c r="B67" s="177" t="s">
        <v>92</v>
      </c>
      <c r="C67" s="177"/>
      <c r="D67" s="177"/>
      <c r="E67" s="177"/>
      <c r="F67" s="177"/>
      <c r="G67" s="31"/>
      <c r="H67" s="31"/>
      <c r="I67" s="175"/>
      <c r="J67" s="176"/>
      <c r="K67" s="35"/>
      <c r="L67" s="44"/>
      <c r="M67" s="35"/>
      <c r="N67" s="35"/>
      <c r="O67" s="35"/>
      <c r="P67" s="35"/>
      <c r="Q67" s="35"/>
      <c r="R67" s="35"/>
      <c r="S67" s="17"/>
      <c r="T67" s="17"/>
      <c r="U67" s="17"/>
      <c r="V67" s="17"/>
      <c r="W67" s="17"/>
      <c r="X67" s="56"/>
      <c r="Y67" s="56"/>
      <c r="Z67" s="35"/>
      <c r="AA67" s="35"/>
      <c r="AB67" s="35"/>
      <c r="AC67" s="44"/>
      <c r="AD67" s="31"/>
      <c r="AE67" s="31"/>
      <c r="AF67" s="31"/>
      <c r="AG67" s="31"/>
      <c r="AH67" s="31"/>
      <c r="AI67" s="30"/>
    </row>
    <row r="68" spans="1:35" ht="23.25" customHeight="1">
      <c r="A68" s="136"/>
      <c r="B68" s="177"/>
      <c r="C68" s="177"/>
      <c r="D68" s="177"/>
      <c r="E68" s="177"/>
      <c r="F68" s="177"/>
      <c r="G68" s="68"/>
      <c r="H68" s="68"/>
      <c r="I68" s="35"/>
      <c r="J68" s="35">
        <v>100</v>
      </c>
      <c r="K68" s="35"/>
      <c r="L68" s="44"/>
      <c r="M68" s="35"/>
      <c r="N68" s="35"/>
      <c r="O68" s="27"/>
      <c r="P68" s="27"/>
      <c r="Q68" s="27"/>
      <c r="R68" s="35"/>
      <c r="S68" s="17"/>
      <c r="T68" s="17"/>
      <c r="U68" s="17"/>
      <c r="V68" s="17"/>
      <c r="W68" s="17"/>
      <c r="X68" s="56"/>
      <c r="Y68" s="56"/>
      <c r="Z68" s="35"/>
      <c r="AA68" s="35"/>
      <c r="AB68" s="35"/>
      <c r="AC68" s="44"/>
      <c r="AD68" s="31"/>
      <c r="AE68" s="31"/>
      <c r="AF68" s="31"/>
      <c r="AG68" s="31"/>
      <c r="AH68" s="31"/>
      <c r="AI68" s="30"/>
    </row>
    <row r="69" spans="1:35" ht="19.5" customHeight="1">
      <c r="A69" s="31"/>
      <c r="B69" s="56"/>
      <c r="C69" s="56"/>
      <c r="D69" s="56"/>
      <c r="E69" s="56"/>
      <c r="F69" s="56"/>
      <c r="G69" s="31"/>
      <c r="H69" s="31"/>
      <c r="I69" s="31"/>
      <c r="J69" s="31"/>
      <c r="K69" s="31"/>
      <c r="L69" s="31"/>
      <c r="M69" s="35"/>
      <c r="N69" s="51"/>
      <c r="O69" s="35"/>
      <c r="P69" s="35"/>
      <c r="Q69" s="35"/>
      <c r="R69" s="31"/>
      <c r="S69" s="31"/>
      <c r="T69" s="31"/>
      <c r="U69" s="31"/>
      <c r="V69" s="31"/>
      <c r="W69" s="31"/>
      <c r="X69" s="31"/>
      <c r="Y69" s="31"/>
      <c r="Z69" s="35"/>
      <c r="AA69" s="35"/>
      <c r="AB69" s="35"/>
      <c r="AC69" s="35"/>
      <c r="AD69" s="31"/>
      <c r="AE69" s="31"/>
      <c r="AF69" s="31"/>
      <c r="AG69" s="27"/>
      <c r="AH69" s="27"/>
      <c r="AI69" s="30"/>
    </row>
    <row r="70" spans="1:35" ht="22.5" customHeight="1">
      <c r="A70" s="178" t="s">
        <v>95</v>
      </c>
      <c r="B70" s="178"/>
      <c r="C70" s="178"/>
      <c r="D70" s="178"/>
      <c r="E70" s="178"/>
      <c r="F70" s="178"/>
      <c r="G70" s="136" t="s">
        <v>127</v>
      </c>
      <c r="H70" s="136"/>
      <c r="I70" s="27"/>
      <c r="J70" s="27"/>
      <c r="K70" s="27"/>
      <c r="L70" s="27"/>
      <c r="M70" s="27"/>
      <c r="N70" s="28"/>
      <c r="O70" s="27"/>
      <c r="P70" s="27"/>
      <c r="Q70" s="27"/>
      <c r="R70" s="178" t="s">
        <v>96</v>
      </c>
      <c r="S70" s="178"/>
      <c r="T70" s="178"/>
      <c r="U70" s="178"/>
      <c r="V70" s="178"/>
      <c r="W70" s="178"/>
      <c r="X70" s="178" t="s">
        <v>128</v>
      </c>
      <c r="Y70" s="178"/>
      <c r="Z70" s="27"/>
      <c r="AA70" s="27"/>
      <c r="AB70" s="27"/>
      <c r="AC70" s="27"/>
      <c r="AD70" s="27"/>
      <c r="AE70" s="27"/>
      <c r="AF70" s="27"/>
      <c r="AG70" s="27"/>
      <c r="AH70" s="27"/>
      <c r="AI70" s="30"/>
    </row>
    <row r="71" spans="1:35" ht="23.25" customHeight="1">
      <c r="A71" s="34"/>
      <c r="B71" s="27"/>
      <c r="C71" s="27"/>
      <c r="D71" s="27"/>
      <c r="E71" s="27"/>
      <c r="F71" s="27"/>
      <c r="G71" s="27"/>
      <c r="H71" s="27"/>
      <c r="I71" s="27"/>
      <c r="J71" s="27"/>
      <c r="K71" s="31"/>
      <c r="L71" s="31"/>
      <c r="M71" s="31"/>
      <c r="N71" s="31"/>
      <c r="O71" s="31"/>
      <c r="P71" s="31"/>
      <c r="Q71" s="31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60"/>
      <c r="AH71" s="27"/>
      <c r="AI71" s="30"/>
    </row>
    <row r="72" spans="1:35" ht="23.25" customHeight="1">
      <c r="A72" s="34"/>
      <c r="B72" s="168" t="s">
        <v>294</v>
      </c>
      <c r="C72" s="122"/>
      <c r="D72" s="122"/>
      <c r="E72" s="122"/>
      <c r="F72" s="169"/>
      <c r="G72" s="66"/>
      <c r="H72" s="71">
        <v>91</v>
      </c>
      <c r="I72" s="27"/>
      <c r="J72" s="27"/>
      <c r="K72" s="31"/>
      <c r="L72" s="31"/>
      <c r="M72" s="31"/>
      <c r="N72" s="31"/>
      <c r="O72" s="31"/>
      <c r="P72" s="31"/>
      <c r="Q72" s="31"/>
      <c r="R72" s="27"/>
      <c r="S72" s="168" t="s">
        <v>291</v>
      </c>
      <c r="T72" s="122"/>
      <c r="U72" s="122"/>
      <c r="V72" s="122"/>
      <c r="W72" s="169"/>
      <c r="X72" s="95"/>
      <c r="Y72" s="31">
        <v>66</v>
      </c>
      <c r="Z72" s="27"/>
      <c r="AA72" s="27"/>
      <c r="AB72" s="27"/>
      <c r="AC72" s="27"/>
      <c r="AD72" s="27"/>
      <c r="AE72" s="60"/>
      <c r="AF72" s="27"/>
      <c r="AG72" s="27"/>
      <c r="AH72" s="27"/>
      <c r="AI72" s="30"/>
    </row>
    <row r="73" spans="1:35" ht="23.25" customHeight="1">
      <c r="A73" s="34"/>
      <c r="B73" s="170"/>
      <c r="C73" s="133"/>
      <c r="D73" s="133"/>
      <c r="E73" s="133"/>
      <c r="F73" s="171"/>
      <c r="G73" s="31"/>
      <c r="H73" s="31"/>
      <c r="I73" s="65"/>
      <c r="J73" s="27"/>
      <c r="K73" s="31"/>
      <c r="L73" s="31"/>
      <c r="M73" s="31"/>
      <c r="N73" s="31"/>
      <c r="O73" s="31"/>
      <c r="P73" s="31"/>
      <c r="Q73" s="35"/>
      <c r="R73" s="27"/>
      <c r="S73" s="170"/>
      <c r="T73" s="133"/>
      <c r="U73" s="133"/>
      <c r="V73" s="133"/>
      <c r="W73" s="171"/>
      <c r="X73" s="31"/>
      <c r="Y73" s="94"/>
      <c r="Z73" s="45"/>
      <c r="AA73" s="27"/>
      <c r="AB73" s="27"/>
      <c r="AC73" s="27"/>
      <c r="AD73" s="27"/>
      <c r="AE73" s="27"/>
      <c r="AF73" s="27"/>
      <c r="AG73" s="27"/>
      <c r="AH73" s="27"/>
      <c r="AI73" s="30"/>
    </row>
    <row r="74" spans="1:35" ht="23.25" customHeight="1">
      <c r="A74" s="34"/>
      <c r="B74" s="34"/>
      <c r="C74" s="34"/>
      <c r="D74" s="34"/>
      <c r="E74" s="34"/>
      <c r="F74" s="34"/>
      <c r="G74" s="136" t="s">
        <v>97</v>
      </c>
      <c r="H74" s="136"/>
      <c r="I74" s="65"/>
      <c r="J74" s="113" t="s">
        <v>294</v>
      </c>
      <c r="K74" s="113"/>
      <c r="L74" s="113"/>
      <c r="M74" s="31"/>
      <c r="N74" s="61"/>
      <c r="O74" s="31"/>
      <c r="P74" s="31"/>
      <c r="Q74" s="35"/>
      <c r="R74" s="27"/>
      <c r="S74" s="34"/>
      <c r="T74" s="34"/>
      <c r="U74" s="34"/>
      <c r="V74" s="34"/>
      <c r="W74" s="34"/>
      <c r="X74" s="136" t="s">
        <v>98</v>
      </c>
      <c r="Y74" s="136"/>
      <c r="Z74" s="45"/>
      <c r="AA74" s="113" t="s">
        <v>218</v>
      </c>
      <c r="AB74" s="113"/>
      <c r="AC74" s="113"/>
      <c r="AD74" s="27"/>
      <c r="AE74" s="27"/>
      <c r="AF74" s="27"/>
      <c r="AG74" s="27"/>
      <c r="AH74" s="27"/>
      <c r="AI74" s="30"/>
    </row>
    <row r="75" spans="1:35" ht="23.25" customHeight="1">
      <c r="A75" s="34"/>
      <c r="B75" s="34"/>
      <c r="C75" s="34"/>
      <c r="D75" s="34"/>
      <c r="E75" s="34"/>
      <c r="F75" s="34"/>
      <c r="G75" s="136"/>
      <c r="H75" s="172"/>
      <c r="I75" s="73"/>
      <c r="J75" s="113"/>
      <c r="K75" s="113"/>
      <c r="L75" s="113"/>
      <c r="M75" s="31"/>
      <c r="N75" s="61"/>
      <c r="O75" s="31"/>
      <c r="P75" s="31"/>
      <c r="Q75" s="35"/>
      <c r="R75" s="27"/>
      <c r="S75" s="34"/>
      <c r="T75" s="34"/>
      <c r="U75" s="34"/>
      <c r="V75" s="34"/>
      <c r="W75" s="34"/>
      <c r="X75" s="136"/>
      <c r="Y75" s="136"/>
      <c r="Z75" s="82"/>
      <c r="AA75" s="113"/>
      <c r="AB75" s="113"/>
      <c r="AC75" s="113"/>
      <c r="AD75" s="27"/>
      <c r="AE75" s="27"/>
      <c r="AF75" s="27"/>
      <c r="AG75" s="27"/>
      <c r="AH75" s="27"/>
      <c r="AI75" s="30"/>
    </row>
    <row r="76" spans="1:35" ht="23.25" customHeight="1">
      <c r="A76" s="34"/>
      <c r="B76" s="168" t="s">
        <v>293</v>
      </c>
      <c r="C76" s="122"/>
      <c r="D76" s="122"/>
      <c r="E76" s="122"/>
      <c r="F76" s="169"/>
      <c r="G76" s="43"/>
      <c r="H76" s="50"/>
      <c r="I76" s="27"/>
      <c r="J76" s="27"/>
      <c r="K76" s="35"/>
      <c r="L76" s="61"/>
      <c r="M76" s="31"/>
      <c r="N76" s="61"/>
      <c r="O76" s="31"/>
      <c r="P76" s="31"/>
      <c r="Q76" s="35"/>
      <c r="R76" s="27"/>
      <c r="S76" s="168" t="s">
        <v>75</v>
      </c>
      <c r="T76" s="122"/>
      <c r="U76" s="122"/>
      <c r="V76" s="122"/>
      <c r="W76" s="169"/>
      <c r="X76" s="66"/>
      <c r="Y76" s="31"/>
      <c r="Z76" s="65"/>
      <c r="AA76" s="27"/>
      <c r="AB76" s="27"/>
      <c r="AC76" s="27"/>
      <c r="AD76" s="27"/>
      <c r="AE76" s="27"/>
      <c r="AF76" s="27"/>
      <c r="AG76" s="27"/>
      <c r="AH76" s="27"/>
      <c r="AI76" s="30"/>
    </row>
    <row r="77" spans="1:35" ht="23.25" customHeight="1">
      <c r="A77" s="27"/>
      <c r="B77" s="170"/>
      <c r="C77" s="133"/>
      <c r="D77" s="133"/>
      <c r="E77" s="133"/>
      <c r="F77" s="171"/>
      <c r="G77" s="27"/>
      <c r="H77" s="60">
        <v>76</v>
      </c>
      <c r="I77" s="27"/>
      <c r="J77" s="27"/>
      <c r="K77" s="35"/>
      <c r="L77" s="61"/>
      <c r="M77" s="31"/>
      <c r="N77" s="61"/>
      <c r="O77" s="31"/>
      <c r="P77" s="31"/>
      <c r="Q77" s="35"/>
      <c r="R77" s="27"/>
      <c r="S77" s="170"/>
      <c r="T77" s="133"/>
      <c r="U77" s="133"/>
      <c r="V77" s="133"/>
      <c r="W77" s="171"/>
      <c r="X77" s="59"/>
      <c r="Y77" s="93">
        <v>74</v>
      </c>
      <c r="Z77" s="27"/>
      <c r="AA77" s="27"/>
      <c r="AB77" s="27"/>
      <c r="AC77" s="27"/>
      <c r="AD77" s="27"/>
      <c r="AE77" s="27"/>
      <c r="AF77" s="27"/>
      <c r="AG77" s="27"/>
      <c r="AH77" s="27"/>
      <c r="AI77" s="30"/>
    </row>
    <row r="78" spans="1:33" ht="23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35"/>
      <c r="L78" s="61"/>
      <c r="M78" s="31"/>
      <c r="N78" s="61"/>
      <c r="O78" s="31"/>
      <c r="P78" s="35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ht="22.5" customHeight="1">
      <c r="A79" s="27"/>
      <c r="B79" s="31" t="s">
        <v>99</v>
      </c>
      <c r="C79" s="27"/>
      <c r="D79" s="27"/>
      <c r="E79" s="27"/>
      <c r="F79" s="27"/>
      <c r="G79" s="27"/>
      <c r="H79" s="27"/>
      <c r="I79" s="27"/>
      <c r="J79" s="27"/>
      <c r="K79" s="35"/>
      <c r="L79" s="61"/>
      <c r="M79" s="31"/>
      <c r="N79" s="61"/>
      <c r="O79" s="31"/>
      <c r="P79" s="35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ht="20.25" customHeight="1">
      <c r="A80" s="27"/>
      <c r="B80" s="27"/>
      <c r="C80" s="31"/>
      <c r="D80" s="31"/>
      <c r="E80" s="31"/>
      <c r="F80" s="31"/>
      <c r="G80" s="31"/>
      <c r="H80" s="31"/>
      <c r="I80" s="27"/>
      <c r="J80" s="27"/>
      <c r="K80" s="27"/>
      <c r="L80" s="27"/>
      <c r="M80" s="27"/>
      <c r="N80" s="27"/>
      <c r="O80" s="27"/>
      <c r="P80" s="27"/>
      <c r="Q80" s="28" t="s">
        <v>100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ht="22.5" customHeight="1">
      <c r="A81" s="27"/>
      <c r="B81" s="62"/>
      <c r="C81" s="163" t="s">
        <v>120</v>
      </c>
      <c r="D81" s="163"/>
      <c r="E81" s="163" t="s">
        <v>71</v>
      </c>
      <c r="F81" s="163"/>
      <c r="G81" s="163" t="s">
        <v>129</v>
      </c>
      <c r="H81" s="163"/>
      <c r="I81" s="163" t="s">
        <v>72</v>
      </c>
      <c r="J81" s="163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ht="22.5" customHeight="1">
      <c r="A82" s="27"/>
      <c r="B82" s="39">
        <v>1</v>
      </c>
      <c r="C82" s="162"/>
      <c r="D82" s="163"/>
      <c r="E82" s="162"/>
      <c r="F82" s="163"/>
      <c r="G82" s="162">
        <v>0.375</v>
      </c>
      <c r="H82" s="163"/>
      <c r="I82" s="162">
        <v>0.375</v>
      </c>
      <c r="J82" s="163"/>
      <c r="K82" s="27"/>
      <c r="L82" s="27"/>
      <c r="M82" s="27"/>
      <c r="N82" s="27"/>
      <c r="O82" s="27"/>
      <c r="P82" s="27"/>
      <c r="Q82" s="27" t="s">
        <v>101</v>
      </c>
      <c r="R82" s="27"/>
      <c r="S82" s="27"/>
      <c r="T82" s="27"/>
      <c r="U82" s="27"/>
      <c r="V82" s="27"/>
      <c r="W82" s="27"/>
      <c r="X82" s="27" t="s">
        <v>102</v>
      </c>
      <c r="Y82" s="27"/>
      <c r="Z82" s="27"/>
      <c r="AA82" s="27" t="s">
        <v>233</v>
      </c>
      <c r="AB82" s="27"/>
      <c r="AC82" s="27"/>
      <c r="AD82" s="27"/>
      <c r="AE82" s="27"/>
      <c r="AF82" s="27"/>
      <c r="AG82" s="27"/>
    </row>
    <row r="83" spans="1:33" ht="22.5" customHeight="1">
      <c r="A83" s="27"/>
      <c r="B83" s="39">
        <v>2</v>
      </c>
      <c r="C83" s="162"/>
      <c r="D83" s="163"/>
      <c r="E83" s="162"/>
      <c r="F83" s="163"/>
      <c r="G83" s="162">
        <v>0.4375</v>
      </c>
      <c r="H83" s="163"/>
      <c r="I83" s="162">
        <v>0.4375</v>
      </c>
      <c r="J83" s="163"/>
      <c r="K83" s="27"/>
      <c r="L83" s="27"/>
      <c r="M83" s="27"/>
      <c r="N83" s="27"/>
      <c r="O83" s="27"/>
      <c r="P83" s="27"/>
      <c r="Q83" s="27" t="s">
        <v>103</v>
      </c>
      <c r="R83" s="27"/>
      <c r="S83" s="27"/>
      <c r="T83" s="27"/>
      <c r="U83" s="27"/>
      <c r="V83" s="27"/>
      <c r="W83" s="27"/>
      <c r="X83" s="27" t="s">
        <v>104</v>
      </c>
      <c r="Y83" s="27"/>
      <c r="Z83" s="27"/>
      <c r="AA83" s="27" t="s">
        <v>234</v>
      </c>
      <c r="AB83" s="27"/>
      <c r="AC83" s="27"/>
      <c r="AD83" s="27"/>
      <c r="AE83" s="27"/>
      <c r="AF83" s="27"/>
      <c r="AG83" s="27"/>
    </row>
    <row r="84" spans="1:33" ht="22.5" customHeight="1">
      <c r="A84" s="27"/>
      <c r="B84" s="39">
        <v>3</v>
      </c>
      <c r="C84" s="162"/>
      <c r="D84" s="163"/>
      <c r="E84" s="162">
        <v>0.5</v>
      </c>
      <c r="F84" s="163"/>
      <c r="G84" s="162">
        <v>0.5</v>
      </c>
      <c r="H84" s="163"/>
      <c r="I84" s="162">
        <v>0.5</v>
      </c>
      <c r="J84" s="163"/>
      <c r="K84" s="27"/>
      <c r="L84" s="27"/>
      <c r="M84" s="27"/>
      <c r="N84" s="27"/>
      <c r="O84" s="27"/>
      <c r="P84" s="27"/>
      <c r="Q84" s="27" t="s">
        <v>105</v>
      </c>
      <c r="R84" s="27"/>
      <c r="S84" s="27"/>
      <c r="T84" s="27"/>
      <c r="U84" s="27"/>
      <c r="V84" s="27"/>
      <c r="W84" s="27"/>
      <c r="X84" s="27" t="s">
        <v>106</v>
      </c>
      <c r="Y84" s="27"/>
      <c r="Z84" s="27"/>
      <c r="AA84" s="27" t="s">
        <v>130</v>
      </c>
      <c r="AB84" s="27"/>
      <c r="AC84" s="27"/>
      <c r="AD84" s="27"/>
      <c r="AE84" s="27"/>
      <c r="AF84" s="27"/>
      <c r="AG84" s="27"/>
    </row>
    <row r="85" spans="1:33" ht="22.5" customHeight="1">
      <c r="A85" s="27"/>
      <c r="B85" s="39">
        <v>4</v>
      </c>
      <c r="C85" s="162"/>
      <c r="D85" s="163"/>
      <c r="E85" s="162">
        <v>0.5625</v>
      </c>
      <c r="F85" s="163"/>
      <c r="G85" s="162">
        <v>0.5625</v>
      </c>
      <c r="H85" s="163"/>
      <c r="I85" s="162">
        <v>0.5625</v>
      </c>
      <c r="J85" s="163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3" ht="22.5" customHeight="1">
      <c r="A86" s="27"/>
      <c r="B86" s="39">
        <v>5</v>
      </c>
      <c r="C86" s="162">
        <v>0.625</v>
      </c>
      <c r="D86" s="163"/>
      <c r="E86" s="162">
        <v>0.625</v>
      </c>
      <c r="F86" s="163"/>
      <c r="G86" s="162">
        <v>0.625</v>
      </c>
      <c r="H86" s="163"/>
      <c r="I86" s="162">
        <v>0.625</v>
      </c>
      <c r="J86" s="163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ht="22.5" customHeight="1">
      <c r="A87" s="27"/>
      <c r="B87" s="39">
        <v>6</v>
      </c>
      <c r="C87" s="162">
        <v>0.6875</v>
      </c>
      <c r="D87" s="163"/>
      <c r="E87" s="162">
        <v>0.6875</v>
      </c>
      <c r="F87" s="163"/>
      <c r="G87" s="162">
        <v>0.6875</v>
      </c>
      <c r="H87" s="163"/>
      <c r="I87" s="162">
        <v>0.6875</v>
      </c>
      <c r="J87" s="163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</row>
    <row r="88" spans="1:31" ht="22.5" customHeight="1">
      <c r="A88" s="27"/>
      <c r="B88" s="39">
        <v>7</v>
      </c>
      <c r="C88" s="164">
        <v>0.75</v>
      </c>
      <c r="D88" s="165"/>
      <c r="E88" s="166"/>
      <c r="F88" s="167"/>
      <c r="G88" s="166"/>
      <c r="H88" s="167"/>
      <c r="I88" s="166"/>
      <c r="J88" s="16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</sheetData>
  <sheetProtection/>
  <mergeCells count="451">
    <mergeCell ref="AG49:AH56"/>
    <mergeCell ref="Y39:AA39"/>
    <mergeCell ref="A42:AE42"/>
    <mergeCell ref="A45:F45"/>
    <mergeCell ref="G45:H45"/>
    <mergeCell ref="I45:J45"/>
    <mergeCell ref="K45:L45"/>
    <mergeCell ref="M45:N45"/>
    <mergeCell ref="R45:W45"/>
    <mergeCell ref="X45:Y45"/>
    <mergeCell ref="AB38:AD39"/>
    <mergeCell ref="AE38:AE39"/>
    <mergeCell ref="AF38:AF39"/>
    <mergeCell ref="AG38:AH39"/>
    <mergeCell ref="G39:I39"/>
    <mergeCell ref="J39:L39"/>
    <mergeCell ref="M39:O39"/>
    <mergeCell ref="P39:R39"/>
    <mergeCell ref="S39:U39"/>
    <mergeCell ref="V39:X39"/>
    <mergeCell ref="V37:X37"/>
    <mergeCell ref="AB37:AD37"/>
    <mergeCell ref="B38:F39"/>
    <mergeCell ref="G38:I38"/>
    <mergeCell ref="J38:L38"/>
    <mergeCell ref="M38:O38"/>
    <mergeCell ref="P38:R38"/>
    <mergeCell ref="S38:U38"/>
    <mergeCell ref="V38:X38"/>
    <mergeCell ref="Y38:AA38"/>
    <mergeCell ref="Y36:AA37"/>
    <mergeCell ref="AB36:AD36"/>
    <mergeCell ref="AE36:AE37"/>
    <mergeCell ref="AF36:AF37"/>
    <mergeCell ref="AG36:AH37"/>
    <mergeCell ref="G37:I37"/>
    <mergeCell ref="J37:L37"/>
    <mergeCell ref="M37:O37"/>
    <mergeCell ref="P37:R37"/>
    <mergeCell ref="S37:U37"/>
    <mergeCell ref="S35:U35"/>
    <mergeCell ref="Y35:AA35"/>
    <mergeCell ref="AB35:AD35"/>
    <mergeCell ref="B36:F37"/>
    <mergeCell ref="G36:I36"/>
    <mergeCell ref="J36:L36"/>
    <mergeCell ref="M36:O36"/>
    <mergeCell ref="P36:R36"/>
    <mergeCell ref="S36:U36"/>
    <mergeCell ref="V36:X36"/>
    <mergeCell ref="V34:X35"/>
    <mergeCell ref="Y34:AA34"/>
    <mergeCell ref="AB34:AD34"/>
    <mergeCell ref="AE34:AE35"/>
    <mergeCell ref="AF34:AF35"/>
    <mergeCell ref="AG34:AH35"/>
    <mergeCell ref="B34:F35"/>
    <mergeCell ref="G34:I34"/>
    <mergeCell ref="J34:L34"/>
    <mergeCell ref="M34:O34"/>
    <mergeCell ref="P34:R34"/>
    <mergeCell ref="S34:U34"/>
    <mergeCell ref="G35:I35"/>
    <mergeCell ref="J35:L35"/>
    <mergeCell ref="M35:O35"/>
    <mergeCell ref="P35:R35"/>
    <mergeCell ref="V32:X32"/>
    <mergeCell ref="Y32:AA32"/>
    <mergeCell ref="AB32:AD32"/>
    <mergeCell ref="AE32:AE33"/>
    <mergeCell ref="AF32:AF33"/>
    <mergeCell ref="AG32:AH33"/>
    <mergeCell ref="V33:X33"/>
    <mergeCell ref="Y33:AA33"/>
    <mergeCell ref="AB33:AD33"/>
    <mergeCell ref="B32:F33"/>
    <mergeCell ref="G32:I32"/>
    <mergeCell ref="J32:L32"/>
    <mergeCell ref="M32:O32"/>
    <mergeCell ref="P32:R32"/>
    <mergeCell ref="S32:U33"/>
    <mergeCell ref="G33:I33"/>
    <mergeCell ref="J33:L33"/>
    <mergeCell ref="M33:O33"/>
    <mergeCell ref="P33:R33"/>
    <mergeCell ref="V30:X30"/>
    <mergeCell ref="Y30:AA30"/>
    <mergeCell ref="AB30:AD30"/>
    <mergeCell ref="AE30:AE31"/>
    <mergeCell ref="AF30:AF31"/>
    <mergeCell ref="AG30:AH31"/>
    <mergeCell ref="V31:X31"/>
    <mergeCell ref="Y31:AA31"/>
    <mergeCell ref="AB31:AD31"/>
    <mergeCell ref="B30:F31"/>
    <mergeCell ref="G30:I30"/>
    <mergeCell ref="J30:L30"/>
    <mergeCell ref="M30:O30"/>
    <mergeCell ref="P30:R31"/>
    <mergeCell ref="S30:U30"/>
    <mergeCell ref="G31:I31"/>
    <mergeCell ref="J31:L31"/>
    <mergeCell ref="M31:O31"/>
    <mergeCell ref="S31:U31"/>
    <mergeCell ref="V28:X28"/>
    <mergeCell ref="Y28:AA28"/>
    <mergeCell ref="AB28:AD28"/>
    <mergeCell ref="AE28:AE29"/>
    <mergeCell ref="AF28:AF29"/>
    <mergeCell ref="AG28:AH29"/>
    <mergeCell ref="V29:X29"/>
    <mergeCell ref="Y29:AA29"/>
    <mergeCell ref="AB29:AD29"/>
    <mergeCell ref="B28:F29"/>
    <mergeCell ref="G28:I28"/>
    <mergeCell ref="J28:L28"/>
    <mergeCell ref="M28:O29"/>
    <mergeCell ref="P28:R28"/>
    <mergeCell ref="S28:U28"/>
    <mergeCell ref="G29:I29"/>
    <mergeCell ref="J29:L29"/>
    <mergeCell ref="P29:R29"/>
    <mergeCell ref="S29:U29"/>
    <mergeCell ref="V26:X26"/>
    <mergeCell ref="Y26:AA26"/>
    <mergeCell ref="AB26:AD26"/>
    <mergeCell ref="AE26:AE27"/>
    <mergeCell ref="AF26:AF27"/>
    <mergeCell ref="AG26:AH27"/>
    <mergeCell ref="V27:X27"/>
    <mergeCell ref="Y27:AA27"/>
    <mergeCell ref="AB27:AD27"/>
    <mergeCell ref="B26:F27"/>
    <mergeCell ref="G26:I26"/>
    <mergeCell ref="J26:L27"/>
    <mergeCell ref="M26:O26"/>
    <mergeCell ref="P26:R26"/>
    <mergeCell ref="S26:U26"/>
    <mergeCell ref="G27:I27"/>
    <mergeCell ref="M27:O27"/>
    <mergeCell ref="P27:R27"/>
    <mergeCell ref="S27:U27"/>
    <mergeCell ref="J25:L25"/>
    <mergeCell ref="M25:O25"/>
    <mergeCell ref="P25:R25"/>
    <mergeCell ref="S25:U25"/>
    <mergeCell ref="V25:X25"/>
    <mergeCell ref="Y25:AA25"/>
    <mergeCell ref="V24:X24"/>
    <mergeCell ref="Y24:AA24"/>
    <mergeCell ref="AB24:AD24"/>
    <mergeCell ref="AE24:AE25"/>
    <mergeCell ref="AF24:AF25"/>
    <mergeCell ref="AG24:AH25"/>
    <mergeCell ref="AB25:AD25"/>
    <mergeCell ref="V23:X23"/>
    <mergeCell ref="Y23:AA23"/>
    <mergeCell ref="AB23:AD23"/>
    <mergeCell ref="AG23:AH23"/>
    <mergeCell ref="B24:F25"/>
    <mergeCell ref="G24:I25"/>
    <mergeCell ref="J24:L24"/>
    <mergeCell ref="M24:O24"/>
    <mergeCell ref="P24:R24"/>
    <mergeCell ref="S24:U24"/>
    <mergeCell ref="B23:F23"/>
    <mergeCell ref="G23:I23"/>
    <mergeCell ref="J23:L23"/>
    <mergeCell ref="M23:O23"/>
    <mergeCell ref="P23:R23"/>
    <mergeCell ref="S23:U23"/>
    <mergeCell ref="E85:F85"/>
    <mergeCell ref="G85:H85"/>
    <mergeCell ref="I85:J85"/>
    <mergeCell ref="E86:F86"/>
    <mergeCell ref="G86:H86"/>
    <mergeCell ref="I86:J86"/>
    <mergeCell ref="E83:F83"/>
    <mergeCell ref="G83:H83"/>
    <mergeCell ref="I83:J83"/>
    <mergeCell ref="E84:F84"/>
    <mergeCell ref="G84:H84"/>
    <mergeCell ref="I84:J84"/>
    <mergeCell ref="E81:F81"/>
    <mergeCell ref="G81:H81"/>
    <mergeCell ref="I81:J81"/>
    <mergeCell ref="E82:F82"/>
    <mergeCell ref="G82:H82"/>
    <mergeCell ref="I82:J82"/>
    <mergeCell ref="G64:H65"/>
    <mergeCell ref="B57:F58"/>
    <mergeCell ref="A70:F70"/>
    <mergeCell ref="G70:H70"/>
    <mergeCell ref="A63:A64"/>
    <mergeCell ref="A65:A66"/>
    <mergeCell ref="B65:F66"/>
    <mergeCell ref="Z45:AA45"/>
    <mergeCell ref="AB45:AC45"/>
    <mergeCell ref="AD45:AE45"/>
    <mergeCell ref="A47:A48"/>
    <mergeCell ref="B47:F48"/>
    <mergeCell ref="R47:R48"/>
    <mergeCell ref="S47:W48"/>
    <mergeCell ref="I48:J50"/>
    <mergeCell ref="A49:A50"/>
    <mergeCell ref="B49:F50"/>
    <mergeCell ref="R49:R50"/>
    <mergeCell ref="S49:W50"/>
    <mergeCell ref="G50:H51"/>
    <mergeCell ref="Z50:AA51"/>
    <mergeCell ref="A51:A52"/>
    <mergeCell ref="B51:F52"/>
    <mergeCell ref="R51:R52"/>
    <mergeCell ref="S51:W52"/>
    <mergeCell ref="K52:L53"/>
    <mergeCell ref="P52:P61"/>
    <mergeCell ref="AD52:AE53"/>
    <mergeCell ref="A53:A54"/>
    <mergeCell ref="B53:F54"/>
    <mergeCell ref="R53:R54"/>
    <mergeCell ref="S53:W54"/>
    <mergeCell ref="I54:J55"/>
    <mergeCell ref="Z54:AA55"/>
    <mergeCell ref="A55:A56"/>
    <mergeCell ref="B55:F56"/>
    <mergeCell ref="R55:R56"/>
    <mergeCell ref="S57:W58"/>
    <mergeCell ref="I58:J60"/>
    <mergeCell ref="A59:A60"/>
    <mergeCell ref="B59:F60"/>
    <mergeCell ref="G60:H61"/>
    <mergeCell ref="A61:A62"/>
    <mergeCell ref="R57:R58"/>
    <mergeCell ref="B61:F62"/>
    <mergeCell ref="K61:L63"/>
    <mergeCell ref="B63:F64"/>
    <mergeCell ref="I65:J67"/>
    <mergeCell ref="A67:A68"/>
    <mergeCell ref="B67:F68"/>
    <mergeCell ref="R70:W70"/>
    <mergeCell ref="X70:Y70"/>
    <mergeCell ref="AB48:AC49"/>
    <mergeCell ref="AB56:AC57"/>
    <mergeCell ref="S55:W56"/>
    <mergeCell ref="M56:N57"/>
    <mergeCell ref="A57:A58"/>
    <mergeCell ref="B72:F73"/>
    <mergeCell ref="S72:W73"/>
    <mergeCell ref="X74:Y75"/>
    <mergeCell ref="B76:F77"/>
    <mergeCell ref="S76:W77"/>
    <mergeCell ref="G74:H75"/>
    <mergeCell ref="J74:L75"/>
    <mergeCell ref="C81:D81"/>
    <mergeCell ref="C82:D82"/>
    <mergeCell ref="C83:D83"/>
    <mergeCell ref="C84:D84"/>
    <mergeCell ref="C85:D85"/>
    <mergeCell ref="C86:D86"/>
    <mergeCell ref="C87:D87"/>
    <mergeCell ref="E87:F87"/>
    <mergeCell ref="G87:H87"/>
    <mergeCell ref="I87:J87"/>
    <mergeCell ref="C88:D88"/>
    <mergeCell ref="E88:F88"/>
    <mergeCell ref="G88:H88"/>
    <mergeCell ref="I88:J88"/>
    <mergeCell ref="AE19:AE20"/>
    <mergeCell ref="AF19:AF20"/>
    <mergeCell ref="AG19:AH20"/>
    <mergeCell ref="G20:I20"/>
    <mergeCell ref="J20:L20"/>
    <mergeCell ref="M20:O20"/>
    <mergeCell ref="P20:R20"/>
    <mergeCell ref="S20:U20"/>
    <mergeCell ref="V20:X20"/>
    <mergeCell ref="Y20:AA20"/>
    <mergeCell ref="M19:O19"/>
    <mergeCell ref="P19:R19"/>
    <mergeCell ref="S19:U19"/>
    <mergeCell ref="V19:X19"/>
    <mergeCell ref="Y19:AA19"/>
    <mergeCell ref="AB19:AD20"/>
    <mergeCell ref="AF15:AF16"/>
    <mergeCell ref="AG15:AH16"/>
    <mergeCell ref="AB16:AD16"/>
    <mergeCell ref="AB17:AD17"/>
    <mergeCell ref="AE17:AE18"/>
    <mergeCell ref="AF17:AF18"/>
    <mergeCell ref="AG17:AH18"/>
    <mergeCell ref="AB18:AD18"/>
    <mergeCell ref="AF11:AF12"/>
    <mergeCell ref="AG11:AH12"/>
    <mergeCell ref="AB12:AD12"/>
    <mergeCell ref="AB13:AD13"/>
    <mergeCell ref="AE13:AE14"/>
    <mergeCell ref="AF13:AF14"/>
    <mergeCell ref="AG13:AH14"/>
    <mergeCell ref="AB14:AD14"/>
    <mergeCell ref="AF7:AF8"/>
    <mergeCell ref="AG7:AH8"/>
    <mergeCell ref="AB8:AD8"/>
    <mergeCell ref="AB9:AD9"/>
    <mergeCell ref="AE9:AE10"/>
    <mergeCell ref="AF9:AF10"/>
    <mergeCell ref="AG9:AH10"/>
    <mergeCell ref="AB10:AD10"/>
    <mergeCell ref="AB7:AD7"/>
    <mergeCell ref="AE7:AE8"/>
    <mergeCell ref="AG4:AH4"/>
    <mergeCell ref="AB5:AD5"/>
    <mergeCell ref="AE5:AE6"/>
    <mergeCell ref="AF5:AF6"/>
    <mergeCell ref="AG5:AH6"/>
    <mergeCell ref="AB6:AD6"/>
    <mergeCell ref="Y4:AA4"/>
    <mergeCell ref="AB11:AD11"/>
    <mergeCell ref="AE11:AE12"/>
    <mergeCell ref="AB15:AD15"/>
    <mergeCell ref="Y5:AA5"/>
    <mergeCell ref="Y6:AA6"/>
    <mergeCell ref="AB4:AD4"/>
    <mergeCell ref="AE15:AE16"/>
    <mergeCell ref="Y7:AA7"/>
    <mergeCell ref="Y9:AA9"/>
    <mergeCell ref="G4:I4"/>
    <mergeCell ref="B4:F4"/>
    <mergeCell ref="G5:I6"/>
    <mergeCell ref="S4:U4"/>
    <mergeCell ref="J6:L6"/>
    <mergeCell ref="J5:L5"/>
    <mergeCell ref="M5:O5"/>
    <mergeCell ref="M4:O4"/>
    <mergeCell ref="P4:R4"/>
    <mergeCell ref="S6:U6"/>
    <mergeCell ref="G8:I8"/>
    <mergeCell ref="B7:F8"/>
    <mergeCell ref="G7:I7"/>
    <mergeCell ref="B5:F6"/>
    <mergeCell ref="J7:L8"/>
    <mergeCell ref="M6:O6"/>
    <mergeCell ref="M7:O7"/>
    <mergeCell ref="J12:L12"/>
    <mergeCell ref="M12:O12"/>
    <mergeCell ref="J10:L10"/>
    <mergeCell ref="M9:O10"/>
    <mergeCell ref="M11:O11"/>
    <mergeCell ref="M8:O8"/>
    <mergeCell ref="J9:L9"/>
    <mergeCell ref="Y14:AA14"/>
    <mergeCell ref="S10:U10"/>
    <mergeCell ref="Y11:AA11"/>
    <mergeCell ref="Y13:AA13"/>
    <mergeCell ref="Y12:AA12"/>
    <mergeCell ref="S13:U14"/>
    <mergeCell ref="V14:X14"/>
    <mergeCell ref="S12:U12"/>
    <mergeCell ref="S11:U11"/>
    <mergeCell ref="V11:X11"/>
    <mergeCell ref="B15:F16"/>
    <mergeCell ref="B17:F18"/>
    <mergeCell ref="G18:I18"/>
    <mergeCell ref="G16:I16"/>
    <mergeCell ref="G17:I17"/>
    <mergeCell ref="G15:I15"/>
    <mergeCell ref="J18:L18"/>
    <mergeCell ref="M18:O18"/>
    <mergeCell ref="P14:R14"/>
    <mergeCell ref="G10:I10"/>
    <mergeCell ref="G14:I14"/>
    <mergeCell ref="B9:F10"/>
    <mergeCell ref="B11:F12"/>
    <mergeCell ref="B13:F14"/>
    <mergeCell ref="G9:I9"/>
    <mergeCell ref="G11:I11"/>
    <mergeCell ref="G13:I13"/>
    <mergeCell ref="G12:I12"/>
    <mergeCell ref="J4:L4"/>
    <mergeCell ref="M13:O13"/>
    <mergeCell ref="M15:O15"/>
    <mergeCell ref="M17:O17"/>
    <mergeCell ref="M14:O14"/>
    <mergeCell ref="J14:L14"/>
    <mergeCell ref="M16:O16"/>
    <mergeCell ref="J11:L11"/>
    <mergeCell ref="V4:X4"/>
    <mergeCell ref="V5:X5"/>
    <mergeCell ref="S7:U7"/>
    <mergeCell ref="S9:U9"/>
    <mergeCell ref="P7:R7"/>
    <mergeCell ref="V6:X6"/>
    <mergeCell ref="S5:U5"/>
    <mergeCell ref="P5:R5"/>
    <mergeCell ref="P6:R6"/>
    <mergeCell ref="J13:L13"/>
    <mergeCell ref="V13:X13"/>
    <mergeCell ref="V12:X12"/>
    <mergeCell ref="P18:R18"/>
    <mergeCell ref="P17:R17"/>
    <mergeCell ref="J15:L15"/>
    <mergeCell ref="J17:L17"/>
    <mergeCell ref="J16:L16"/>
    <mergeCell ref="P16:R16"/>
    <mergeCell ref="S16:U16"/>
    <mergeCell ref="B19:F20"/>
    <mergeCell ref="G19:I19"/>
    <mergeCell ref="J19:L19"/>
    <mergeCell ref="Y15:AA15"/>
    <mergeCell ref="S17:U17"/>
    <mergeCell ref="V15:X16"/>
    <mergeCell ref="Y16:AA16"/>
    <mergeCell ref="Y17:AA18"/>
    <mergeCell ref="V18:X18"/>
    <mergeCell ref="S18:U18"/>
    <mergeCell ref="Y10:AA10"/>
    <mergeCell ref="V10:X10"/>
    <mergeCell ref="Y8:AA8"/>
    <mergeCell ref="V9:X9"/>
    <mergeCell ref="P9:R9"/>
    <mergeCell ref="V8:X8"/>
    <mergeCell ref="P8:R8"/>
    <mergeCell ref="AA74:AC75"/>
    <mergeCell ref="A3:F3"/>
    <mergeCell ref="A22:F22"/>
    <mergeCell ref="P10:R10"/>
    <mergeCell ref="V17:X17"/>
    <mergeCell ref="V7:X7"/>
    <mergeCell ref="P15:R15"/>
    <mergeCell ref="S15:U15"/>
    <mergeCell ref="S8:U8"/>
    <mergeCell ref="P13:R13"/>
    <mergeCell ref="AI34:AJ35"/>
    <mergeCell ref="AI36:AJ37"/>
    <mergeCell ref="AI38:AJ39"/>
    <mergeCell ref="AI32:AJ33"/>
    <mergeCell ref="AI4:AJ4"/>
    <mergeCell ref="AI5:AJ6"/>
    <mergeCell ref="AI7:AJ8"/>
    <mergeCell ref="AI9:AJ10"/>
    <mergeCell ref="AI11:AJ12"/>
    <mergeCell ref="AI13:AJ14"/>
    <mergeCell ref="A1:AJ1"/>
    <mergeCell ref="AI23:AJ23"/>
    <mergeCell ref="AI24:AJ25"/>
    <mergeCell ref="AI26:AJ27"/>
    <mergeCell ref="AI28:AJ29"/>
    <mergeCell ref="AI30:AJ31"/>
    <mergeCell ref="AI15:AJ16"/>
    <mergeCell ref="AI17:AJ18"/>
    <mergeCell ref="AI19:AJ20"/>
    <mergeCell ref="P11:R12"/>
  </mergeCells>
  <printOptions/>
  <pageMargins left="0" right="0" top="1.7322834645669292" bottom="0.15748031496062992" header="0.31496062992125984" footer="0.31496062992125984"/>
  <pageSetup fitToHeight="1" fitToWidth="1"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3" customWidth="1"/>
    <col min="2" max="2" width="17.25390625" style="3" bestFit="1" customWidth="1"/>
    <col min="3" max="3" width="6.875" style="3" customWidth="1"/>
    <col min="4" max="4" width="3.625" style="15" customWidth="1"/>
    <col min="5" max="7" width="3.625" style="3" customWidth="1"/>
    <col min="8" max="8" width="3.625" style="15" customWidth="1"/>
    <col min="9" max="9" width="6.875" style="3" customWidth="1"/>
    <col min="10" max="10" width="17.25390625" style="3" bestFit="1" customWidth="1"/>
    <col min="11" max="11" width="15.625" style="3" customWidth="1"/>
    <col min="12" max="15" width="15.625" style="2" customWidth="1"/>
    <col min="16" max="16384" width="9.00390625" style="2" customWidth="1"/>
  </cols>
  <sheetData>
    <row r="1" spans="1:10" ht="17.25" customHeight="1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7.25">
      <c r="A3" s="203" t="s">
        <v>6</v>
      </c>
      <c r="B3" s="203"/>
      <c r="C3" s="203"/>
      <c r="D3" s="203"/>
      <c r="E3" s="203"/>
      <c r="F3" s="203"/>
      <c r="G3" s="203"/>
      <c r="H3" s="203"/>
      <c r="I3" s="203"/>
      <c r="J3" s="203"/>
      <c r="K3" s="1"/>
    </row>
    <row r="4" spans="1:11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" ht="13.5" customHeight="1">
      <c r="A5" s="6" t="s">
        <v>173</v>
      </c>
      <c r="B5" s="14"/>
    </row>
    <row r="6" ht="13.5" customHeight="1"/>
    <row r="7" spans="1:9" ht="13.5" customHeight="1">
      <c r="A7" s="3" t="s">
        <v>13</v>
      </c>
      <c r="C7" s="15"/>
      <c r="E7" s="15">
        <v>16</v>
      </c>
      <c r="F7" s="15" t="s">
        <v>20</v>
      </c>
      <c r="G7" s="15">
        <v>9</v>
      </c>
      <c r="I7" s="15"/>
    </row>
    <row r="8" spans="1:10" ht="13.5" customHeight="1">
      <c r="A8" s="197" t="s">
        <v>61</v>
      </c>
      <c r="B8" s="197" t="s">
        <v>118</v>
      </c>
      <c r="C8" s="197">
        <f>SUM(E7:E10)</f>
        <v>78</v>
      </c>
      <c r="D8" s="197" t="s">
        <v>283</v>
      </c>
      <c r="E8" s="5">
        <v>20</v>
      </c>
      <c r="F8" s="5" t="s">
        <v>20</v>
      </c>
      <c r="G8" s="5">
        <v>18</v>
      </c>
      <c r="H8" s="197" t="s">
        <v>284</v>
      </c>
      <c r="I8" s="197">
        <f>SUM(G7:G10)</f>
        <v>68</v>
      </c>
      <c r="J8" s="197" t="s">
        <v>14</v>
      </c>
    </row>
    <row r="9" spans="1:10" ht="13.5" customHeight="1">
      <c r="A9" s="197"/>
      <c r="B9" s="197"/>
      <c r="C9" s="197"/>
      <c r="D9" s="197"/>
      <c r="E9" s="5">
        <v>24</v>
      </c>
      <c r="F9" s="5" t="s">
        <v>20</v>
      </c>
      <c r="G9" s="5">
        <v>13</v>
      </c>
      <c r="H9" s="197"/>
      <c r="I9" s="197"/>
      <c r="J9" s="197"/>
    </row>
    <row r="10" spans="1:10" ht="13.5" customHeight="1">
      <c r="A10" s="5"/>
      <c r="B10" s="5"/>
      <c r="C10" s="5"/>
      <c r="D10" s="5"/>
      <c r="E10" s="5">
        <v>18</v>
      </c>
      <c r="F10" s="5" t="s">
        <v>20</v>
      </c>
      <c r="G10" s="5">
        <v>28</v>
      </c>
      <c r="H10" s="5"/>
      <c r="I10" s="5"/>
      <c r="J10" s="5"/>
    </row>
    <row r="11" spans="1:1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9" ht="13.5" customHeight="1">
      <c r="A12" s="3" t="s">
        <v>13</v>
      </c>
      <c r="C12" s="15"/>
      <c r="E12" s="15">
        <v>17</v>
      </c>
      <c r="F12" s="15" t="s">
        <v>20</v>
      </c>
      <c r="G12" s="15">
        <v>20</v>
      </c>
      <c r="I12" s="15"/>
    </row>
    <row r="13" spans="1:10" ht="13.5" customHeight="1">
      <c r="A13" s="197" t="s">
        <v>107</v>
      </c>
      <c r="B13" s="197" t="s">
        <v>2</v>
      </c>
      <c r="C13" s="197">
        <f>SUM(E12:E15)</f>
        <v>79</v>
      </c>
      <c r="D13" s="197" t="s">
        <v>18</v>
      </c>
      <c r="E13" s="5">
        <v>17</v>
      </c>
      <c r="F13" s="5" t="s">
        <v>20</v>
      </c>
      <c r="G13" s="5">
        <v>27</v>
      </c>
      <c r="H13" s="197" t="s">
        <v>19</v>
      </c>
      <c r="I13" s="197">
        <f>SUM(G12:G15)</f>
        <v>67</v>
      </c>
      <c r="J13" s="197" t="s">
        <v>68</v>
      </c>
    </row>
    <row r="14" spans="1:10" ht="13.5" customHeight="1">
      <c r="A14" s="197"/>
      <c r="B14" s="197"/>
      <c r="C14" s="197"/>
      <c r="D14" s="197"/>
      <c r="E14" s="5">
        <v>20</v>
      </c>
      <c r="F14" s="5" t="s">
        <v>20</v>
      </c>
      <c r="G14" s="5">
        <v>8</v>
      </c>
      <c r="H14" s="197"/>
      <c r="I14" s="197"/>
      <c r="J14" s="197"/>
    </row>
    <row r="15" spans="1:10" ht="13.5" customHeight="1">
      <c r="A15" s="5"/>
      <c r="B15" s="5"/>
      <c r="C15" s="5"/>
      <c r="D15" s="5"/>
      <c r="E15" s="5">
        <v>25</v>
      </c>
      <c r="F15" s="5" t="s">
        <v>285</v>
      </c>
      <c r="G15" s="5">
        <v>12</v>
      </c>
      <c r="H15" s="5"/>
      <c r="I15" s="5"/>
      <c r="J15" s="5"/>
    </row>
    <row r="16" spans="1:9" ht="13.5" customHeight="1">
      <c r="A16" s="15"/>
      <c r="C16" s="15"/>
      <c r="E16" s="15"/>
      <c r="F16" s="15"/>
      <c r="G16" s="15"/>
      <c r="I16" s="15"/>
    </row>
    <row r="17" spans="1:9" ht="13.5" customHeight="1">
      <c r="A17" s="3" t="s">
        <v>13</v>
      </c>
      <c r="C17" s="15"/>
      <c r="E17" s="15">
        <v>24</v>
      </c>
      <c r="F17" s="15" t="s">
        <v>20</v>
      </c>
      <c r="G17" s="15">
        <v>11</v>
      </c>
      <c r="I17" s="15"/>
    </row>
    <row r="18" spans="1:10" ht="13.5" customHeight="1">
      <c r="A18" s="197" t="s">
        <v>108</v>
      </c>
      <c r="B18" s="197" t="s">
        <v>7</v>
      </c>
      <c r="C18" s="197">
        <f>SUM(E17:E20)</f>
        <v>82</v>
      </c>
      <c r="D18" s="197" t="s">
        <v>283</v>
      </c>
      <c r="E18" s="5">
        <v>17</v>
      </c>
      <c r="F18" s="5" t="s">
        <v>285</v>
      </c>
      <c r="G18" s="5">
        <v>6</v>
      </c>
      <c r="H18" s="197" t="s">
        <v>286</v>
      </c>
      <c r="I18" s="197">
        <f>SUM(G17:G20)</f>
        <v>59</v>
      </c>
      <c r="J18" s="197" t="s">
        <v>174</v>
      </c>
    </row>
    <row r="19" spans="1:10" ht="13.5" customHeight="1">
      <c r="A19" s="197"/>
      <c r="B19" s="197"/>
      <c r="C19" s="197"/>
      <c r="D19" s="197"/>
      <c r="E19" s="5">
        <v>18</v>
      </c>
      <c r="F19" s="5" t="s">
        <v>20</v>
      </c>
      <c r="G19" s="5">
        <v>23</v>
      </c>
      <c r="H19" s="197"/>
      <c r="I19" s="197"/>
      <c r="J19" s="197"/>
    </row>
    <row r="20" spans="1:10" ht="13.5" customHeight="1">
      <c r="A20" s="5"/>
      <c r="B20" s="5"/>
      <c r="C20" s="5"/>
      <c r="D20" s="5"/>
      <c r="E20" s="5">
        <v>23</v>
      </c>
      <c r="F20" s="5" t="s">
        <v>287</v>
      </c>
      <c r="G20" s="5">
        <v>19</v>
      </c>
      <c r="H20" s="5"/>
      <c r="I20" s="5"/>
      <c r="J20" s="5"/>
    </row>
    <row r="21" spans="1:1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 customHeight="1">
      <c r="A22" s="5" t="s">
        <v>13</v>
      </c>
      <c r="B22" s="5"/>
      <c r="C22" s="5"/>
      <c r="D22" s="5"/>
      <c r="E22" s="5">
        <v>8</v>
      </c>
      <c r="F22" s="5" t="s">
        <v>20</v>
      </c>
      <c r="G22" s="5">
        <v>11</v>
      </c>
      <c r="H22" s="5"/>
      <c r="I22" s="5"/>
      <c r="J22" s="5"/>
    </row>
    <row r="23" spans="1:10" ht="13.5" customHeight="1">
      <c r="A23" s="197" t="s">
        <v>17</v>
      </c>
      <c r="B23" s="197" t="s">
        <v>0</v>
      </c>
      <c r="C23" s="197">
        <f>SUM(E22:E25)</f>
        <v>70</v>
      </c>
      <c r="D23" s="197" t="s">
        <v>18</v>
      </c>
      <c r="E23" s="5">
        <v>17</v>
      </c>
      <c r="F23" s="5" t="s">
        <v>20</v>
      </c>
      <c r="G23" s="5">
        <v>13</v>
      </c>
      <c r="H23" s="197" t="s">
        <v>19</v>
      </c>
      <c r="I23" s="197">
        <f>SUM(G22:G25)</f>
        <v>60</v>
      </c>
      <c r="J23" s="197" t="s">
        <v>175</v>
      </c>
    </row>
    <row r="24" spans="1:10" ht="13.5" customHeight="1">
      <c r="A24" s="197"/>
      <c r="B24" s="197"/>
      <c r="C24" s="197"/>
      <c r="D24" s="197"/>
      <c r="E24" s="5">
        <v>21</v>
      </c>
      <c r="F24" s="15" t="s">
        <v>20</v>
      </c>
      <c r="G24" s="5">
        <v>25</v>
      </c>
      <c r="H24" s="197"/>
      <c r="I24" s="197"/>
      <c r="J24" s="197"/>
    </row>
    <row r="25" spans="1:10" ht="13.5" customHeight="1">
      <c r="A25" s="5"/>
      <c r="B25" s="5"/>
      <c r="C25" s="5"/>
      <c r="D25" s="5"/>
      <c r="E25" s="5">
        <v>24</v>
      </c>
      <c r="F25" s="15" t="s">
        <v>20</v>
      </c>
      <c r="G25" s="5">
        <v>11</v>
      </c>
      <c r="H25" s="5"/>
      <c r="I25" s="5"/>
      <c r="J25" s="5"/>
    </row>
    <row r="26" spans="1:9" ht="13.5" customHeight="1">
      <c r="A26" s="15"/>
      <c r="C26" s="15"/>
      <c r="E26" s="15"/>
      <c r="G26" s="15"/>
      <c r="I26" s="15"/>
    </row>
    <row r="27" spans="1:2" ht="13.5" customHeight="1">
      <c r="A27" s="6" t="s">
        <v>176</v>
      </c>
      <c r="B27" s="14"/>
    </row>
    <row r="28" ht="13.5" customHeight="1"/>
    <row r="29" spans="1:9" ht="13.5" customHeight="1">
      <c r="A29" s="3" t="s">
        <v>13</v>
      </c>
      <c r="C29" s="15"/>
      <c r="E29" s="15">
        <v>16</v>
      </c>
      <c r="F29" s="15" t="s">
        <v>20</v>
      </c>
      <c r="G29" s="15">
        <v>20</v>
      </c>
      <c r="I29" s="15"/>
    </row>
    <row r="30" spans="1:10" ht="13.5" customHeight="1">
      <c r="A30" s="197" t="s">
        <v>66</v>
      </c>
      <c r="B30" s="197" t="s">
        <v>68</v>
      </c>
      <c r="C30" s="197">
        <f>SUM(E29:E32)</f>
        <v>59</v>
      </c>
      <c r="D30" s="197" t="s">
        <v>18</v>
      </c>
      <c r="E30" s="5">
        <v>11</v>
      </c>
      <c r="F30" s="5" t="s">
        <v>285</v>
      </c>
      <c r="G30" s="5">
        <v>16</v>
      </c>
      <c r="H30" s="197" t="s">
        <v>19</v>
      </c>
      <c r="I30" s="197">
        <f>SUM(G29:G32)</f>
        <v>62</v>
      </c>
      <c r="J30" s="197" t="s">
        <v>118</v>
      </c>
    </row>
    <row r="31" spans="1:10" ht="13.5" customHeight="1">
      <c r="A31" s="197"/>
      <c r="B31" s="197"/>
      <c r="C31" s="197"/>
      <c r="D31" s="197"/>
      <c r="E31" s="5">
        <v>12</v>
      </c>
      <c r="F31" s="5" t="s">
        <v>285</v>
      </c>
      <c r="G31" s="5">
        <v>13</v>
      </c>
      <c r="H31" s="197"/>
      <c r="I31" s="197"/>
      <c r="J31" s="197"/>
    </row>
    <row r="32" spans="1:10" ht="13.5" customHeight="1">
      <c r="A32" s="5"/>
      <c r="B32" s="5"/>
      <c r="C32" s="5"/>
      <c r="D32" s="5"/>
      <c r="E32" s="5">
        <v>20</v>
      </c>
      <c r="F32" s="5" t="s">
        <v>20</v>
      </c>
      <c r="G32" s="5">
        <v>13</v>
      </c>
      <c r="H32" s="5"/>
      <c r="I32" s="5"/>
      <c r="J32" s="5"/>
    </row>
    <row r="33" spans="1:1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5" customHeight="1">
      <c r="A34" s="3" t="s">
        <v>13</v>
      </c>
      <c r="C34" s="15"/>
      <c r="E34" s="15">
        <v>17</v>
      </c>
      <c r="F34" s="15" t="s">
        <v>20</v>
      </c>
      <c r="G34" s="15">
        <v>25</v>
      </c>
      <c r="I34" s="15"/>
      <c r="J34" s="5"/>
    </row>
    <row r="35" spans="1:10" ht="13.5" customHeight="1">
      <c r="A35" s="197" t="s">
        <v>288</v>
      </c>
      <c r="B35" s="197" t="s">
        <v>177</v>
      </c>
      <c r="C35" s="197">
        <f>SUM(E34:E37)</f>
        <v>75</v>
      </c>
      <c r="D35" s="197" t="s">
        <v>18</v>
      </c>
      <c r="E35" s="5">
        <v>21</v>
      </c>
      <c r="F35" s="5" t="s">
        <v>20</v>
      </c>
      <c r="G35" s="5">
        <v>20</v>
      </c>
      <c r="H35" s="197" t="s">
        <v>19</v>
      </c>
      <c r="I35" s="197">
        <f>SUM(G34:G37)</f>
        <v>85</v>
      </c>
      <c r="J35" s="197" t="s">
        <v>2</v>
      </c>
    </row>
    <row r="36" spans="1:10" ht="13.5" customHeight="1">
      <c r="A36" s="197"/>
      <c r="B36" s="197"/>
      <c r="C36" s="197"/>
      <c r="D36" s="197"/>
      <c r="E36" s="5">
        <v>11</v>
      </c>
      <c r="F36" s="5" t="s">
        <v>20</v>
      </c>
      <c r="G36" s="5">
        <v>22</v>
      </c>
      <c r="H36" s="197"/>
      <c r="I36" s="197"/>
      <c r="J36" s="197"/>
    </row>
    <row r="37" spans="1:10" ht="13.5" customHeight="1">
      <c r="A37" s="5"/>
      <c r="B37" s="5"/>
      <c r="C37" s="5"/>
      <c r="D37" s="5"/>
      <c r="E37" s="5">
        <v>26</v>
      </c>
      <c r="F37" s="5" t="s">
        <v>285</v>
      </c>
      <c r="G37" s="5">
        <v>18</v>
      </c>
      <c r="H37" s="5"/>
      <c r="I37" s="5"/>
      <c r="J37" s="5"/>
    </row>
    <row r="38" spans="1:9" ht="13.5" customHeight="1">
      <c r="A38" s="15"/>
      <c r="C38" s="15"/>
      <c r="E38" s="15"/>
      <c r="F38" s="15"/>
      <c r="G38" s="15"/>
      <c r="I38" s="15"/>
    </row>
    <row r="39" spans="1:9" ht="13.5" customHeight="1">
      <c r="A39" s="3" t="s">
        <v>13</v>
      </c>
      <c r="C39" s="15"/>
      <c r="E39" s="15">
        <v>21</v>
      </c>
      <c r="F39" s="15" t="s">
        <v>20</v>
      </c>
      <c r="G39" s="15">
        <v>8</v>
      </c>
      <c r="I39" s="15"/>
    </row>
    <row r="40" spans="1:10" ht="13.5" customHeight="1">
      <c r="A40" s="197" t="s">
        <v>113</v>
      </c>
      <c r="B40" s="197" t="s">
        <v>175</v>
      </c>
      <c r="C40" s="197">
        <f>SUM(E39:E42)</f>
        <v>91</v>
      </c>
      <c r="D40" s="197" t="s">
        <v>18</v>
      </c>
      <c r="E40" s="5">
        <v>21</v>
      </c>
      <c r="F40" s="5" t="s">
        <v>20</v>
      </c>
      <c r="G40" s="5">
        <v>15</v>
      </c>
      <c r="H40" s="197" t="s">
        <v>19</v>
      </c>
      <c r="I40" s="197">
        <f>SUM(G39:G42)</f>
        <v>66</v>
      </c>
      <c r="J40" s="197" t="s">
        <v>178</v>
      </c>
    </row>
    <row r="41" spans="1:10" ht="13.5" customHeight="1">
      <c r="A41" s="197"/>
      <c r="B41" s="197"/>
      <c r="C41" s="197"/>
      <c r="D41" s="197"/>
      <c r="E41" s="5">
        <v>40</v>
      </c>
      <c r="F41" s="5" t="s">
        <v>20</v>
      </c>
      <c r="G41" s="5">
        <v>22</v>
      </c>
      <c r="H41" s="197"/>
      <c r="I41" s="197"/>
      <c r="J41" s="197"/>
    </row>
    <row r="42" spans="1:10" ht="13.5" customHeight="1">
      <c r="A42" s="5"/>
      <c r="B42" s="5"/>
      <c r="C42" s="5"/>
      <c r="D42" s="5"/>
      <c r="E42" s="5">
        <v>9</v>
      </c>
      <c r="F42" s="5" t="s">
        <v>20</v>
      </c>
      <c r="G42" s="5">
        <v>21</v>
      </c>
      <c r="H42" s="5"/>
      <c r="I42" s="5"/>
      <c r="J42" s="5"/>
    </row>
    <row r="43" spans="1:1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 customHeight="1">
      <c r="A44" s="5" t="s">
        <v>13</v>
      </c>
      <c r="B44" s="5"/>
      <c r="C44" s="5"/>
      <c r="D44" s="5"/>
      <c r="E44" s="5">
        <v>4</v>
      </c>
      <c r="F44" s="5" t="s">
        <v>285</v>
      </c>
      <c r="G44" s="5">
        <v>29</v>
      </c>
      <c r="H44" s="5"/>
      <c r="I44" s="5"/>
      <c r="J44" s="5"/>
    </row>
    <row r="45" spans="1:10" ht="13.5" customHeight="1">
      <c r="A45" s="197" t="s">
        <v>65</v>
      </c>
      <c r="B45" s="197" t="s">
        <v>174</v>
      </c>
      <c r="C45" s="197">
        <f>SUM(E44:E47)</f>
        <v>47</v>
      </c>
      <c r="D45" s="197" t="s">
        <v>18</v>
      </c>
      <c r="E45" s="5">
        <v>12</v>
      </c>
      <c r="F45" s="5" t="s">
        <v>20</v>
      </c>
      <c r="G45" s="5">
        <v>27</v>
      </c>
      <c r="H45" s="197" t="s">
        <v>19</v>
      </c>
      <c r="I45" s="197">
        <f>SUM(G44:G47)</f>
        <v>109</v>
      </c>
      <c r="J45" s="197" t="s">
        <v>0</v>
      </c>
    </row>
    <row r="46" spans="1:10" ht="13.5" customHeight="1">
      <c r="A46" s="197"/>
      <c r="B46" s="197"/>
      <c r="C46" s="197"/>
      <c r="D46" s="197"/>
      <c r="E46" s="5">
        <v>16</v>
      </c>
      <c r="F46" s="15" t="s">
        <v>285</v>
      </c>
      <c r="G46" s="5">
        <v>25</v>
      </c>
      <c r="H46" s="197"/>
      <c r="I46" s="197"/>
      <c r="J46" s="197"/>
    </row>
    <row r="47" spans="1:10" ht="13.5" customHeight="1">
      <c r="A47" s="5"/>
      <c r="B47" s="5"/>
      <c r="C47" s="5"/>
      <c r="D47" s="5"/>
      <c r="E47" s="5">
        <v>15</v>
      </c>
      <c r="F47" s="15" t="s">
        <v>285</v>
      </c>
      <c r="G47" s="5">
        <v>28</v>
      </c>
      <c r="H47" s="5"/>
      <c r="I47" s="5"/>
      <c r="J47" s="5"/>
    </row>
    <row r="48" spans="3:9" ht="13.5" customHeight="1">
      <c r="C48" s="15"/>
      <c r="E48" s="15"/>
      <c r="F48" s="15"/>
      <c r="G48" s="15"/>
      <c r="I48" s="15"/>
    </row>
    <row r="49" spans="1:2" ht="13.5" customHeight="1">
      <c r="A49" s="6" t="s">
        <v>179</v>
      </c>
      <c r="B49" s="14"/>
    </row>
    <row r="50" ht="13.5" customHeight="1"/>
    <row r="51" spans="1:9" ht="13.5" customHeight="1">
      <c r="A51" s="3" t="s">
        <v>13</v>
      </c>
      <c r="C51" s="15"/>
      <c r="E51" s="15">
        <v>20</v>
      </c>
      <c r="F51" s="15" t="s">
        <v>20</v>
      </c>
      <c r="G51" s="15">
        <v>11</v>
      </c>
      <c r="I51" s="15"/>
    </row>
    <row r="52" spans="1:10" ht="13.5" customHeight="1">
      <c r="A52" s="197" t="s">
        <v>61</v>
      </c>
      <c r="B52" s="197" t="s">
        <v>118</v>
      </c>
      <c r="C52" s="197">
        <f>SUM(E51:E54)</f>
        <v>85</v>
      </c>
      <c r="D52" s="197" t="s">
        <v>283</v>
      </c>
      <c r="E52" s="5">
        <v>26</v>
      </c>
      <c r="F52" s="5" t="s">
        <v>20</v>
      </c>
      <c r="G52" s="5">
        <v>35</v>
      </c>
      <c r="H52" s="197" t="s">
        <v>284</v>
      </c>
      <c r="I52" s="197">
        <f>SUM(G51:G54)</f>
        <v>77</v>
      </c>
      <c r="J52" s="197" t="s">
        <v>174</v>
      </c>
    </row>
    <row r="53" spans="1:10" ht="13.5" customHeight="1">
      <c r="A53" s="197"/>
      <c r="B53" s="197"/>
      <c r="C53" s="197"/>
      <c r="D53" s="197"/>
      <c r="E53" s="5">
        <v>24</v>
      </c>
      <c r="F53" s="5" t="s">
        <v>20</v>
      </c>
      <c r="G53" s="5">
        <v>17</v>
      </c>
      <c r="H53" s="197"/>
      <c r="I53" s="197"/>
      <c r="J53" s="197"/>
    </row>
    <row r="54" spans="1:9" ht="13.5" customHeight="1">
      <c r="A54" s="15"/>
      <c r="C54" s="15"/>
      <c r="E54" s="15">
        <v>15</v>
      </c>
      <c r="F54" s="15" t="s">
        <v>20</v>
      </c>
      <c r="G54" s="15">
        <v>14</v>
      </c>
      <c r="I54" s="15"/>
    </row>
    <row r="55" spans="1:9" ht="13.5" customHeight="1">
      <c r="A55" s="15"/>
      <c r="C55" s="15"/>
      <c r="E55" s="15"/>
      <c r="F55" s="15"/>
      <c r="G55" s="15"/>
      <c r="I55" s="15"/>
    </row>
    <row r="56" spans="1:9" ht="13.5" customHeight="1">
      <c r="A56" s="3" t="s">
        <v>13</v>
      </c>
      <c r="C56" s="15"/>
      <c r="E56" s="15">
        <v>20</v>
      </c>
      <c r="F56" s="15" t="s">
        <v>20</v>
      </c>
      <c r="G56" s="15">
        <v>30</v>
      </c>
      <c r="I56" s="15"/>
    </row>
    <row r="57" spans="1:10" ht="13.5" customHeight="1">
      <c r="A57" s="197" t="s">
        <v>107</v>
      </c>
      <c r="B57" s="197" t="s">
        <v>180</v>
      </c>
      <c r="C57" s="197">
        <f>SUM(E56:E59)</f>
        <v>70</v>
      </c>
      <c r="D57" s="197" t="s">
        <v>18</v>
      </c>
      <c r="E57" s="5">
        <v>15</v>
      </c>
      <c r="F57" s="5" t="s">
        <v>20</v>
      </c>
      <c r="G57" s="5">
        <v>18</v>
      </c>
      <c r="H57" s="197" t="s">
        <v>19</v>
      </c>
      <c r="I57" s="197">
        <f>SUM(G56:G59)</f>
        <v>115</v>
      </c>
      <c r="J57" s="197" t="s">
        <v>175</v>
      </c>
    </row>
    <row r="58" spans="1:10" ht="13.5" customHeight="1">
      <c r="A58" s="197"/>
      <c r="B58" s="197"/>
      <c r="C58" s="197"/>
      <c r="D58" s="197"/>
      <c r="E58" s="5">
        <v>21</v>
      </c>
      <c r="F58" s="5" t="s">
        <v>285</v>
      </c>
      <c r="G58" s="5">
        <v>30</v>
      </c>
      <c r="H58" s="197"/>
      <c r="I58" s="197"/>
      <c r="J58" s="197"/>
    </row>
    <row r="59" spans="1:9" ht="13.5" customHeight="1">
      <c r="A59" s="15"/>
      <c r="C59" s="15"/>
      <c r="E59" s="15">
        <v>14</v>
      </c>
      <c r="F59" s="15" t="s">
        <v>20</v>
      </c>
      <c r="G59" s="15">
        <v>37</v>
      </c>
      <c r="I59" s="15"/>
    </row>
    <row r="60" spans="1:7" ht="13.5" customHeight="1">
      <c r="A60" s="15"/>
      <c r="E60" s="15"/>
      <c r="F60" s="15"/>
      <c r="G60" s="15"/>
    </row>
    <row r="61" spans="1:9" ht="13.5" customHeight="1">
      <c r="A61" s="3" t="s">
        <v>13</v>
      </c>
      <c r="C61" s="15"/>
      <c r="E61" s="15">
        <v>19</v>
      </c>
      <c r="F61" s="15" t="s">
        <v>285</v>
      </c>
      <c r="G61" s="15">
        <v>12</v>
      </c>
      <c r="I61" s="15"/>
    </row>
    <row r="62" spans="1:10" ht="13.5" customHeight="1">
      <c r="A62" s="197" t="s">
        <v>289</v>
      </c>
      <c r="B62" s="197" t="s">
        <v>178</v>
      </c>
      <c r="C62" s="197">
        <f>SUM(E61:E64)</f>
        <v>68</v>
      </c>
      <c r="D62" s="197" t="s">
        <v>18</v>
      </c>
      <c r="E62" s="5">
        <v>14</v>
      </c>
      <c r="F62" s="5" t="s">
        <v>20</v>
      </c>
      <c r="G62" s="5">
        <v>14</v>
      </c>
      <c r="H62" s="197" t="s">
        <v>19</v>
      </c>
      <c r="I62" s="197">
        <f>SUM(G61:G64)</f>
        <v>60</v>
      </c>
      <c r="J62" s="197" t="s">
        <v>177</v>
      </c>
    </row>
    <row r="63" spans="1:10" ht="13.5" customHeight="1">
      <c r="A63" s="197"/>
      <c r="B63" s="197"/>
      <c r="C63" s="197"/>
      <c r="D63" s="197"/>
      <c r="E63" s="5">
        <v>13</v>
      </c>
      <c r="F63" s="5" t="s">
        <v>285</v>
      </c>
      <c r="G63" s="5">
        <v>13</v>
      </c>
      <c r="H63" s="197"/>
      <c r="I63" s="197"/>
      <c r="J63" s="197"/>
    </row>
    <row r="64" spans="1:10" ht="13.5" customHeight="1">
      <c r="A64" s="5"/>
      <c r="B64" s="5"/>
      <c r="C64" s="5"/>
      <c r="D64" s="5"/>
      <c r="E64" s="5">
        <v>22</v>
      </c>
      <c r="F64" s="5" t="s">
        <v>20</v>
      </c>
      <c r="G64" s="5">
        <v>21</v>
      </c>
      <c r="H64" s="5"/>
      <c r="I64" s="5"/>
      <c r="J64" s="5"/>
    </row>
    <row r="65" spans="1:9" ht="13.5" customHeight="1">
      <c r="A65" s="15"/>
      <c r="C65" s="15"/>
      <c r="E65" s="15"/>
      <c r="F65" s="15"/>
      <c r="G65" s="15"/>
      <c r="I65" s="15"/>
    </row>
    <row r="66" spans="1:9" ht="13.5" customHeight="1">
      <c r="A66" s="3" t="s">
        <v>13</v>
      </c>
      <c r="C66" s="15"/>
      <c r="E66" s="15">
        <v>22</v>
      </c>
      <c r="F66" s="15" t="s">
        <v>20</v>
      </c>
      <c r="G66" s="15">
        <v>5</v>
      </c>
      <c r="I66" s="15"/>
    </row>
    <row r="67" spans="1:10" ht="13.5" customHeight="1">
      <c r="A67" s="197" t="s">
        <v>109</v>
      </c>
      <c r="B67" s="197" t="s">
        <v>181</v>
      </c>
      <c r="C67" s="197">
        <f>SUM(E66:E69)</f>
        <v>77</v>
      </c>
      <c r="D67" s="197" t="s">
        <v>18</v>
      </c>
      <c r="E67" s="5">
        <v>16</v>
      </c>
      <c r="F67" s="5" t="s">
        <v>20</v>
      </c>
      <c r="G67" s="5">
        <v>13</v>
      </c>
      <c r="H67" s="197" t="s">
        <v>19</v>
      </c>
      <c r="I67" s="197">
        <f>SUM(G66:G69)</f>
        <v>41</v>
      </c>
      <c r="J67" s="197" t="s">
        <v>68</v>
      </c>
    </row>
    <row r="68" spans="1:10" ht="13.5" customHeight="1">
      <c r="A68" s="197"/>
      <c r="B68" s="197"/>
      <c r="C68" s="197"/>
      <c r="D68" s="197"/>
      <c r="E68" s="5">
        <v>20</v>
      </c>
      <c r="F68" s="5" t="s">
        <v>20</v>
      </c>
      <c r="G68" s="5">
        <v>16</v>
      </c>
      <c r="H68" s="197"/>
      <c r="I68" s="197"/>
      <c r="J68" s="197"/>
    </row>
    <row r="69" spans="1:10" ht="13.5" customHeight="1">
      <c r="A69" s="5"/>
      <c r="B69" s="5"/>
      <c r="C69" s="5"/>
      <c r="D69" s="5"/>
      <c r="E69" s="5">
        <v>19</v>
      </c>
      <c r="F69" s="5" t="s">
        <v>20</v>
      </c>
      <c r="G69" s="5">
        <v>7</v>
      </c>
      <c r="H69" s="5"/>
      <c r="I69" s="5"/>
      <c r="J69" s="5"/>
    </row>
    <row r="70" spans="3:9" ht="13.5" customHeight="1">
      <c r="C70" s="15"/>
      <c r="E70" s="15"/>
      <c r="F70" s="15"/>
      <c r="G70" s="15"/>
      <c r="I70" s="15"/>
    </row>
    <row r="71" spans="1:2" ht="13.5" customHeight="1">
      <c r="A71" s="6" t="s">
        <v>182</v>
      </c>
      <c r="B71" s="14"/>
    </row>
    <row r="72" ht="13.5" customHeight="1"/>
    <row r="73" spans="1:9" ht="13.5" customHeight="1">
      <c r="A73" s="3" t="s">
        <v>13</v>
      </c>
      <c r="C73" s="15"/>
      <c r="E73" s="15">
        <v>32</v>
      </c>
      <c r="F73" s="15" t="s">
        <v>20</v>
      </c>
      <c r="G73" s="15">
        <v>15</v>
      </c>
      <c r="I73" s="15"/>
    </row>
    <row r="74" spans="1:10" ht="13.5" customHeight="1">
      <c r="A74" s="197" t="s">
        <v>21</v>
      </c>
      <c r="B74" s="197" t="s">
        <v>1</v>
      </c>
      <c r="C74" s="197">
        <f>SUM(E73:E76)</f>
        <v>93</v>
      </c>
      <c r="D74" s="197" t="s">
        <v>283</v>
      </c>
      <c r="E74" s="5">
        <v>13</v>
      </c>
      <c r="F74" s="5" t="s">
        <v>20</v>
      </c>
      <c r="G74" s="5">
        <v>14</v>
      </c>
      <c r="H74" s="197" t="s">
        <v>286</v>
      </c>
      <c r="I74" s="197">
        <f>SUM(G73:G76)</f>
        <v>64</v>
      </c>
      <c r="J74" s="197" t="s">
        <v>118</v>
      </c>
    </row>
    <row r="75" spans="1:10" ht="13.5" customHeight="1">
      <c r="A75" s="197"/>
      <c r="B75" s="197"/>
      <c r="C75" s="197"/>
      <c r="D75" s="197"/>
      <c r="E75" s="5">
        <v>20</v>
      </c>
      <c r="F75" s="5" t="s">
        <v>20</v>
      </c>
      <c r="G75" s="5">
        <v>15</v>
      </c>
      <c r="H75" s="197"/>
      <c r="I75" s="197"/>
      <c r="J75" s="197"/>
    </row>
    <row r="76" spans="1:10" ht="13.5" customHeight="1">
      <c r="A76" s="5"/>
      <c r="B76" s="5"/>
      <c r="C76" s="5"/>
      <c r="D76" s="5"/>
      <c r="E76" s="5">
        <v>28</v>
      </c>
      <c r="F76" s="5" t="s">
        <v>20</v>
      </c>
      <c r="G76" s="5">
        <v>20</v>
      </c>
      <c r="H76" s="5"/>
      <c r="I76" s="5"/>
      <c r="J76" s="5"/>
    </row>
    <row r="77" spans="1:10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9" ht="13.5" customHeight="1">
      <c r="A78" s="3" t="s">
        <v>13</v>
      </c>
      <c r="C78" s="15"/>
      <c r="E78" s="15">
        <v>18</v>
      </c>
      <c r="F78" s="15" t="s">
        <v>285</v>
      </c>
      <c r="G78" s="15">
        <v>25</v>
      </c>
      <c r="I78" s="15"/>
    </row>
    <row r="79" spans="1:10" ht="13.5" customHeight="1">
      <c r="A79" s="197" t="s">
        <v>183</v>
      </c>
      <c r="B79" s="197" t="s">
        <v>174</v>
      </c>
      <c r="C79" s="197">
        <f>SUM(E78:E81)</f>
        <v>71</v>
      </c>
      <c r="D79" s="197" t="s">
        <v>283</v>
      </c>
      <c r="E79" s="5">
        <v>13</v>
      </c>
      <c r="F79" s="5" t="s">
        <v>20</v>
      </c>
      <c r="G79" s="5">
        <v>20</v>
      </c>
      <c r="H79" s="197" t="s">
        <v>19</v>
      </c>
      <c r="I79" s="197">
        <f>SUM(G78:G81)</f>
        <v>79</v>
      </c>
      <c r="J79" s="197" t="s">
        <v>180</v>
      </c>
    </row>
    <row r="80" spans="1:10" ht="13.5" customHeight="1">
      <c r="A80" s="197"/>
      <c r="B80" s="197"/>
      <c r="C80" s="197"/>
      <c r="D80" s="197"/>
      <c r="E80" s="5">
        <v>25</v>
      </c>
      <c r="F80" s="5" t="s">
        <v>285</v>
      </c>
      <c r="G80" s="5">
        <v>19</v>
      </c>
      <c r="H80" s="197"/>
      <c r="I80" s="197"/>
      <c r="J80" s="197"/>
    </row>
    <row r="81" spans="1:10" ht="13.5" customHeight="1">
      <c r="A81" s="5"/>
      <c r="B81" s="5"/>
      <c r="C81" s="5"/>
      <c r="D81" s="5"/>
      <c r="E81" s="5">
        <v>15</v>
      </c>
      <c r="F81" s="5" t="s">
        <v>285</v>
      </c>
      <c r="G81" s="5">
        <v>15</v>
      </c>
      <c r="H81" s="5"/>
      <c r="I81" s="5"/>
      <c r="J81" s="5"/>
    </row>
    <row r="82" spans="1:7" ht="13.5" customHeight="1">
      <c r="A82" s="15"/>
      <c r="E82" s="15"/>
      <c r="F82" s="15"/>
      <c r="G82" s="15"/>
    </row>
    <row r="83" spans="1:9" ht="13.5" customHeight="1">
      <c r="A83" s="3" t="s">
        <v>13</v>
      </c>
      <c r="C83" s="15"/>
      <c r="E83" s="15">
        <v>7</v>
      </c>
      <c r="F83" s="15" t="s">
        <v>20</v>
      </c>
      <c r="G83" s="15">
        <v>24</v>
      </c>
      <c r="I83" s="15"/>
    </row>
    <row r="84" spans="1:10" ht="13.5" customHeight="1">
      <c r="A84" s="197" t="s">
        <v>113</v>
      </c>
      <c r="B84" s="197" t="s">
        <v>184</v>
      </c>
      <c r="C84" s="197">
        <f>SUM(E83:E86)</f>
        <v>49</v>
      </c>
      <c r="D84" s="197" t="s">
        <v>283</v>
      </c>
      <c r="E84" s="5">
        <v>18</v>
      </c>
      <c r="F84" s="5" t="s">
        <v>20</v>
      </c>
      <c r="G84" s="5">
        <v>13</v>
      </c>
      <c r="H84" s="197" t="s">
        <v>286</v>
      </c>
      <c r="I84" s="197">
        <f>SUM(G83:G86)</f>
        <v>67</v>
      </c>
      <c r="J84" s="197" t="s">
        <v>178</v>
      </c>
    </row>
    <row r="85" spans="1:10" ht="13.5" customHeight="1">
      <c r="A85" s="197"/>
      <c r="B85" s="197"/>
      <c r="C85" s="197"/>
      <c r="D85" s="197"/>
      <c r="E85" s="5">
        <v>11</v>
      </c>
      <c r="F85" s="5" t="s">
        <v>20</v>
      </c>
      <c r="G85" s="5">
        <v>24</v>
      </c>
      <c r="H85" s="197"/>
      <c r="I85" s="197"/>
      <c r="J85" s="197"/>
    </row>
    <row r="86" spans="1:10" ht="13.5" customHeight="1">
      <c r="A86" s="5"/>
      <c r="B86" s="5"/>
      <c r="C86" s="5"/>
      <c r="D86" s="5"/>
      <c r="E86" s="5">
        <v>13</v>
      </c>
      <c r="F86" s="5" t="s">
        <v>20</v>
      </c>
      <c r="G86" s="5">
        <v>6</v>
      </c>
      <c r="H86" s="5"/>
      <c r="I86" s="5"/>
      <c r="J86" s="5"/>
    </row>
    <row r="87" spans="1:10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 customHeight="1">
      <c r="A88" s="5" t="s">
        <v>13</v>
      </c>
      <c r="B88" s="5"/>
      <c r="C88" s="5"/>
      <c r="D88" s="5"/>
      <c r="E88" s="5">
        <v>12</v>
      </c>
      <c r="F88" s="5" t="s">
        <v>285</v>
      </c>
      <c r="G88" s="5">
        <v>14</v>
      </c>
      <c r="H88" s="5"/>
      <c r="I88" s="5"/>
      <c r="J88" s="5"/>
    </row>
    <row r="89" spans="1:10" ht="13.5" customHeight="1">
      <c r="A89" s="197" t="s">
        <v>65</v>
      </c>
      <c r="B89" s="197" t="s">
        <v>177</v>
      </c>
      <c r="C89" s="197">
        <f>SUM(E88:E91)</f>
        <v>57</v>
      </c>
      <c r="D89" s="197" t="s">
        <v>18</v>
      </c>
      <c r="E89" s="5">
        <v>14</v>
      </c>
      <c r="F89" s="5" t="s">
        <v>20</v>
      </c>
      <c r="G89" s="5">
        <v>21</v>
      </c>
      <c r="H89" s="197" t="s">
        <v>19</v>
      </c>
      <c r="I89" s="197">
        <f>SUM(G88:G91)</f>
        <v>77</v>
      </c>
      <c r="J89" s="197" t="s">
        <v>181</v>
      </c>
    </row>
    <row r="90" spans="1:10" ht="13.5" customHeight="1">
      <c r="A90" s="197"/>
      <c r="B90" s="197"/>
      <c r="C90" s="197"/>
      <c r="D90" s="197"/>
      <c r="E90" s="5">
        <v>16</v>
      </c>
      <c r="F90" s="15" t="s">
        <v>20</v>
      </c>
      <c r="G90" s="5">
        <v>15</v>
      </c>
      <c r="H90" s="197"/>
      <c r="I90" s="197"/>
      <c r="J90" s="197"/>
    </row>
    <row r="91" spans="1:10" ht="13.5" customHeight="1">
      <c r="A91" s="5"/>
      <c r="B91" s="5"/>
      <c r="C91" s="5"/>
      <c r="D91" s="5"/>
      <c r="E91" s="5">
        <v>15</v>
      </c>
      <c r="F91" s="15" t="s">
        <v>20</v>
      </c>
      <c r="G91" s="5">
        <v>27</v>
      </c>
      <c r="H91" s="5"/>
      <c r="I91" s="5"/>
      <c r="J91" s="5"/>
    </row>
    <row r="92" ht="13.5" customHeight="1"/>
    <row r="93" ht="13.5" customHeight="1">
      <c r="A93" s="6" t="s">
        <v>194</v>
      </c>
    </row>
    <row r="94" ht="13.5" customHeight="1"/>
    <row r="95" spans="1:9" ht="13.5" customHeight="1">
      <c r="A95" s="3" t="s">
        <v>11</v>
      </c>
      <c r="C95" s="15"/>
      <c r="E95" s="15">
        <v>13</v>
      </c>
      <c r="F95" s="15" t="s">
        <v>274</v>
      </c>
      <c r="G95" s="15">
        <v>20</v>
      </c>
      <c r="I95" s="15"/>
    </row>
    <row r="96" spans="1:10" ht="13.5" customHeight="1">
      <c r="A96" s="197" t="s">
        <v>185</v>
      </c>
      <c r="B96" s="197" t="s">
        <v>188</v>
      </c>
      <c r="C96" s="197">
        <f>SUM(E95:E98)</f>
        <v>71</v>
      </c>
      <c r="D96" s="197" t="s">
        <v>290</v>
      </c>
      <c r="E96" s="5">
        <v>24</v>
      </c>
      <c r="F96" s="5" t="s">
        <v>274</v>
      </c>
      <c r="G96" s="5">
        <v>17</v>
      </c>
      <c r="H96" s="197" t="s">
        <v>27</v>
      </c>
      <c r="I96" s="197">
        <f>SUM(G95:G98)</f>
        <v>94</v>
      </c>
      <c r="J96" s="197" t="s">
        <v>79</v>
      </c>
    </row>
    <row r="97" spans="1:10" ht="13.5" customHeight="1">
      <c r="A97" s="197"/>
      <c r="B97" s="197"/>
      <c r="C97" s="197"/>
      <c r="D97" s="197"/>
      <c r="E97" s="5">
        <v>20</v>
      </c>
      <c r="F97" s="5" t="s">
        <v>274</v>
      </c>
      <c r="G97" s="5">
        <v>28</v>
      </c>
      <c r="H97" s="197"/>
      <c r="I97" s="197"/>
      <c r="J97" s="197"/>
    </row>
    <row r="98" spans="1:10" ht="13.5" customHeight="1">
      <c r="A98" s="5"/>
      <c r="B98" s="4"/>
      <c r="C98" s="5"/>
      <c r="D98" s="5"/>
      <c r="E98" s="5">
        <v>14</v>
      </c>
      <c r="F98" s="5" t="s">
        <v>274</v>
      </c>
      <c r="G98" s="5">
        <v>29</v>
      </c>
      <c r="H98" s="5"/>
      <c r="I98" s="5"/>
      <c r="J98" s="4"/>
    </row>
    <row r="99" spans="1:10" ht="13.5" customHeight="1">
      <c r="A99" s="5"/>
      <c r="B99" s="4"/>
      <c r="C99" s="4"/>
      <c r="D99" s="5"/>
      <c r="E99" s="5"/>
      <c r="F99" s="5"/>
      <c r="G99" s="5"/>
      <c r="H99" s="5"/>
      <c r="I99" s="4"/>
      <c r="J99" s="4"/>
    </row>
    <row r="100" spans="1:10" ht="13.5" customHeight="1">
      <c r="A100" s="3" t="s">
        <v>11</v>
      </c>
      <c r="B100" s="4"/>
      <c r="C100" s="5"/>
      <c r="D100" s="5"/>
      <c r="E100" s="5"/>
      <c r="F100" s="5"/>
      <c r="G100" s="5"/>
      <c r="H100" s="5"/>
      <c r="I100" s="5"/>
      <c r="J100" s="4"/>
    </row>
    <row r="101" spans="1:10" ht="13.5" customHeight="1">
      <c r="A101" s="197" t="s">
        <v>186</v>
      </c>
      <c r="B101" s="197" t="s">
        <v>126</v>
      </c>
      <c r="C101" s="197">
        <f>SUM(E100:E103)</f>
        <v>0</v>
      </c>
      <c r="D101" s="204" t="s">
        <v>275</v>
      </c>
      <c r="E101" s="204"/>
      <c r="F101" s="204"/>
      <c r="G101" s="204"/>
      <c r="H101" s="204"/>
      <c r="I101" s="197">
        <v>20</v>
      </c>
      <c r="J101" s="197" t="s">
        <v>85</v>
      </c>
    </row>
    <row r="102" spans="1:10" ht="13.5" customHeight="1">
      <c r="A102" s="197"/>
      <c r="B102" s="197"/>
      <c r="C102" s="197"/>
      <c r="D102" s="204"/>
      <c r="E102" s="204"/>
      <c r="F102" s="204"/>
      <c r="G102" s="204"/>
      <c r="H102" s="204"/>
      <c r="I102" s="197"/>
      <c r="J102" s="197"/>
    </row>
    <row r="103" spans="1:10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4"/>
    </row>
    <row r="104" spans="1:10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4"/>
    </row>
    <row r="105" spans="1:10" ht="13.5" customHeight="1">
      <c r="A105" s="3" t="s">
        <v>11</v>
      </c>
      <c r="B105" s="4"/>
      <c r="C105" s="5"/>
      <c r="D105" s="5"/>
      <c r="E105" s="5">
        <v>9</v>
      </c>
      <c r="F105" s="5" t="s">
        <v>274</v>
      </c>
      <c r="G105" s="5">
        <v>22</v>
      </c>
      <c r="H105" s="5"/>
      <c r="I105" s="5"/>
      <c r="J105" s="4"/>
    </row>
    <row r="106" spans="1:10" ht="13.5" customHeight="1">
      <c r="A106" s="197" t="s">
        <v>187</v>
      </c>
      <c r="B106" s="197" t="s">
        <v>78</v>
      </c>
      <c r="C106" s="197">
        <f>SUM(E105:E108)</f>
        <v>60</v>
      </c>
      <c r="D106" s="197" t="s">
        <v>26</v>
      </c>
      <c r="E106" s="5">
        <v>13</v>
      </c>
      <c r="F106" s="5" t="s">
        <v>274</v>
      </c>
      <c r="G106" s="5">
        <v>18</v>
      </c>
      <c r="H106" s="197" t="s">
        <v>27</v>
      </c>
      <c r="I106" s="197">
        <f>SUM(G105:G108)</f>
        <v>68</v>
      </c>
      <c r="J106" s="197" t="s">
        <v>89</v>
      </c>
    </row>
    <row r="107" spans="1:10" ht="13.5" customHeight="1">
      <c r="A107" s="197"/>
      <c r="B107" s="197"/>
      <c r="C107" s="197"/>
      <c r="D107" s="197"/>
      <c r="E107" s="5">
        <v>18</v>
      </c>
      <c r="F107" s="5" t="s">
        <v>274</v>
      </c>
      <c r="G107" s="5">
        <v>13</v>
      </c>
      <c r="H107" s="197"/>
      <c r="I107" s="197"/>
      <c r="J107" s="197"/>
    </row>
    <row r="108" spans="1:10" ht="13.5" customHeight="1">
      <c r="A108" s="5"/>
      <c r="B108" s="5"/>
      <c r="C108" s="5"/>
      <c r="D108" s="5"/>
      <c r="E108" s="5">
        <v>20</v>
      </c>
      <c r="F108" s="5" t="s">
        <v>274</v>
      </c>
      <c r="G108" s="5">
        <v>15</v>
      </c>
      <c r="H108" s="5"/>
      <c r="I108" s="5"/>
      <c r="J108" s="4"/>
    </row>
    <row r="109" spans="1:10" ht="13.5" customHeight="1">
      <c r="A109" s="5"/>
      <c r="B109" s="4"/>
      <c r="C109" s="4"/>
      <c r="D109" s="5"/>
      <c r="E109" s="5"/>
      <c r="F109" s="5"/>
      <c r="G109" s="5"/>
      <c r="H109" s="5"/>
      <c r="I109" s="4"/>
      <c r="J109" s="4"/>
    </row>
    <row r="110" ht="13.5" customHeight="1">
      <c r="A110" s="7" t="s">
        <v>195</v>
      </c>
    </row>
    <row r="111" ht="13.5" customHeight="1"/>
    <row r="112" spans="1:9" ht="13.5" customHeight="1">
      <c r="A112" s="3" t="s">
        <v>13</v>
      </c>
      <c r="C112" s="15"/>
      <c r="E112" s="15">
        <v>12</v>
      </c>
      <c r="F112" s="15" t="s">
        <v>274</v>
      </c>
      <c r="G112" s="15">
        <v>10</v>
      </c>
      <c r="I112" s="15"/>
    </row>
    <row r="113" spans="1:10" ht="13.5" customHeight="1">
      <c r="A113" s="197" t="s">
        <v>190</v>
      </c>
      <c r="B113" s="197" t="s">
        <v>174</v>
      </c>
      <c r="C113" s="197">
        <f>SUM(E112:E115)</f>
        <v>47</v>
      </c>
      <c r="D113" s="197" t="s">
        <v>18</v>
      </c>
      <c r="E113" s="5">
        <v>12</v>
      </c>
      <c r="F113" s="5" t="s">
        <v>274</v>
      </c>
      <c r="G113" s="5">
        <v>21</v>
      </c>
      <c r="H113" s="197" t="s">
        <v>19</v>
      </c>
      <c r="I113" s="197">
        <f>SUM(G112:G115)</f>
        <v>75</v>
      </c>
      <c r="J113" s="197" t="s">
        <v>68</v>
      </c>
    </row>
    <row r="114" spans="1:10" ht="13.5" customHeight="1">
      <c r="A114" s="197"/>
      <c r="B114" s="197"/>
      <c r="C114" s="197"/>
      <c r="D114" s="197"/>
      <c r="E114" s="5">
        <v>17</v>
      </c>
      <c r="F114" s="5" t="s">
        <v>274</v>
      </c>
      <c r="G114" s="5">
        <v>23</v>
      </c>
      <c r="H114" s="197"/>
      <c r="I114" s="197"/>
      <c r="J114" s="197"/>
    </row>
    <row r="115" spans="1:9" ht="13.5" customHeight="1">
      <c r="A115" s="15"/>
      <c r="C115" s="15"/>
      <c r="E115" s="15">
        <v>6</v>
      </c>
      <c r="F115" s="15" t="s">
        <v>274</v>
      </c>
      <c r="G115" s="15">
        <v>21</v>
      </c>
      <c r="I115" s="15"/>
    </row>
    <row r="116" spans="5:7" ht="13.5" customHeight="1">
      <c r="E116" s="15"/>
      <c r="F116" s="15"/>
      <c r="G116" s="15"/>
    </row>
    <row r="117" spans="1:9" ht="13.5" customHeight="1">
      <c r="A117" s="3" t="s">
        <v>13</v>
      </c>
      <c r="C117" s="15"/>
      <c r="E117" s="15">
        <v>34</v>
      </c>
      <c r="F117" s="15" t="s">
        <v>274</v>
      </c>
      <c r="G117" s="15">
        <v>18</v>
      </c>
      <c r="I117" s="15"/>
    </row>
    <row r="118" spans="1:10" ht="13.5" customHeight="1">
      <c r="A118" s="197" t="s">
        <v>191</v>
      </c>
      <c r="B118" s="197" t="s">
        <v>1</v>
      </c>
      <c r="C118" s="197">
        <f>SUM(E117:E120)</f>
        <v>133</v>
      </c>
      <c r="D118" s="197" t="s">
        <v>283</v>
      </c>
      <c r="E118" s="5">
        <v>30</v>
      </c>
      <c r="F118" s="5" t="s">
        <v>274</v>
      </c>
      <c r="G118" s="5">
        <v>19</v>
      </c>
      <c r="H118" s="197" t="s">
        <v>284</v>
      </c>
      <c r="I118" s="197">
        <f>SUM(G117:G120)</f>
        <v>72</v>
      </c>
      <c r="J118" s="197" t="s">
        <v>177</v>
      </c>
    </row>
    <row r="119" spans="1:10" ht="13.5" customHeight="1">
      <c r="A119" s="197"/>
      <c r="B119" s="197"/>
      <c r="C119" s="197"/>
      <c r="D119" s="197"/>
      <c r="E119" s="5">
        <v>41</v>
      </c>
      <c r="F119" s="5" t="s">
        <v>274</v>
      </c>
      <c r="G119" s="5">
        <v>21</v>
      </c>
      <c r="H119" s="197"/>
      <c r="I119" s="197"/>
      <c r="J119" s="197"/>
    </row>
    <row r="120" spans="1:9" ht="13.5" customHeight="1">
      <c r="A120" s="15"/>
      <c r="C120" s="15"/>
      <c r="E120" s="15">
        <v>28</v>
      </c>
      <c r="F120" s="15" t="s">
        <v>274</v>
      </c>
      <c r="G120" s="15">
        <v>14</v>
      </c>
      <c r="I120" s="15"/>
    </row>
    <row r="121" spans="3:9" ht="13.5" customHeight="1">
      <c r="C121" s="15"/>
      <c r="E121" s="15"/>
      <c r="F121" s="15"/>
      <c r="G121" s="15"/>
      <c r="I121" s="15"/>
    </row>
    <row r="122" spans="1:9" ht="13.5" customHeight="1">
      <c r="A122" s="3" t="s">
        <v>13</v>
      </c>
      <c r="C122" s="15"/>
      <c r="E122" s="15">
        <v>21</v>
      </c>
      <c r="F122" s="15" t="s">
        <v>274</v>
      </c>
      <c r="G122" s="15">
        <v>18</v>
      </c>
      <c r="I122" s="15"/>
    </row>
    <row r="123" spans="1:10" ht="13.5" customHeight="1">
      <c r="A123" s="197" t="s">
        <v>192</v>
      </c>
      <c r="B123" s="197" t="s">
        <v>178</v>
      </c>
      <c r="C123" s="197">
        <f>SUM(E122:E125)</f>
        <v>98</v>
      </c>
      <c r="D123" s="197" t="s">
        <v>18</v>
      </c>
      <c r="E123" s="5">
        <v>24</v>
      </c>
      <c r="F123" s="5" t="s">
        <v>274</v>
      </c>
      <c r="G123" s="5">
        <v>9</v>
      </c>
      <c r="H123" s="197" t="s">
        <v>284</v>
      </c>
      <c r="I123" s="197">
        <f>SUM(G122:G125)</f>
        <v>76</v>
      </c>
      <c r="J123" s="197" t="s">
        <v>180</v>
      </c>
    </row>
    <row r="124" spans="1:10" ht="13.5" customHeight="1">
      <c r="A124" s="197"/>
      <c r="B124" s="197"/>
      <c r="C124" s="197"/>
      <c r="D124" s="197"/>
      <c r="E124" s="5">
        <v>24</v>
      </c>
      <c r="F124" s="5" t="s">
        <v>274</v>
      </c>
      <c r="G124" s="5">
        <v>29</v>
      </c>
      <c r="H124" s="197"/>
      <c r="I124" s="197"/>
      <c r="J124" s="197"/>
    </row>
    <row r="125" spans="2:9" ht="13.5" customHeight="1">
      <c r="B125" s="4"/>
      <c r="C125" s="4"/>
      <c r="D125" s="5"/>
      <c r="E125" s="5">
        <v>29</v>
      </c>
      <c r="F125" s="5" t="s">
        <v>274</v>
      </c>
      <c r="G125" s="5">
        <v>20</v>
      </c>
      <c r="H125" s="5"/>
      <c r="I125" s="4"/>
    </row>
    <row r="126" spans="2:9" ht="13.5" customHeight="1">
      <c r="B126" s="4"/>
      <c r="C126" s="4"/>
      <c r="D126" s="5"/>
      <c r="E126" s="4"/>
      <c r="F126" s="5"/>
      <c r="G126" s="4"/>
      <c r="H126" s="5"/>
      <c r="I126" s="4"/>
    </row>
    <row r="127" spans="1:9" ht="13.5" customHeight="1">
      <c r="A127" s="3" t="s">
        <v>13</v>
      </c>
      <c r="B127" s="4"/>
      <c r="C127" s="5"/>
      <c r="D127" s="5"/>
      <c r="E127" s="5">
        <v>15</v>
      </c>
      <c r="F127" s="5" t="s">
        <v>274</v>
      </c>
      <c r="G127" s="5">
        <v>22</v>
      </c>
      <c r="H127" s="5"/>
      <c r="I127" s="5"/>
    </row>
    <row r="128" spans="1:10" ht="13.5" customHeight="1">
      <c r="A128" s="197" t="s">
        <v>193</v>
      </c>
      <c r="B128" s="197" t="s">
        <v>118</v>
      </c>
      <c r="C128" s="197">
        <f>SUM(E127:E130)</f>
        <v>68</v>
      </c>
      <c r="D128" s="197" t="s">
        <v>18</v>
      </c>
      <c r="E128" s="5">
        <v>24</v>
      </c>
      <c r="F128" s="5" t="s">
        <v>274</v>
      </c>
      <c r="G128" s="5">
        <v>18</v>
      </c>
      <c r="H128" s="197" t="s">
        <v>19</v>
      </c>
      <c r="I128" s="197">
        <f>SUM(G127:G130)</f>
        <v>65</v>
      </c>
      <c r="J128" s="197" t="s">
        <v>0</v>
      </c>
    </row>
    <row r="129" spans="1:10" ht="13.5" customHeight="1">
      <c r="A129" s="197"/>
      <c r="B129" s="197"/>
      <c r="C129" s="197"/>
      <c r="D129" s="197"/>
      <c r="E129" s="5">
        <v>8</v>
      </c>
      <c r="F129" s="5" t="s">
        <v>274</v>
      </c>
      <c r="G129" s="5">
        <v>14</v>
      </c>
      <c r="H129" s="197"/>
      <c r="I129" s="197"/>
      <c r="J129" s="197"/>
    </row>
    <row r="130" spans="1:10" ht="13.5" customHeight="1">
      <c r="A130" s="5"/>
      <c r="B130" s="5"/>
      <c r="C130" s="5"/>
      <c r="D130" s="5"/>
      <c r="E130" s="5">
        <v>21</v>
      </c>
      <c r="F130" s="5" t="s">
        <v>274</v>
      </c>
      <c r="G130" s="5">
        <v>11</v>
      </c>
      <c r="H130" s="5"/>
      <c r="I130" s="5"/>
      <c r="J130" s="5"/>
    </row>
    <row r="131" spans="1:10" ht="13.5" customHeight="1">
      <c r="A131" s="5"/>
      <c r="B131" s="4"/>
      <c r="C131" s="5"/>
      <c r="D131" s="5"/>
      <c r="E131" s="5"/>
      <c r="F131" s="5"/>
      <c r="G131" s="5"/>
      <c r="H131" s="5"/>
      <c r="I131" s="5"/>
      <c r="J131" s="4"/>
    </row>
    <row r="132" spans="1:10" ht="13.5" customHeight="1">
      <c r="A132" s="3" t="s">
        <v>11</v>
      </c>
      <c r="B132" s="4"/>
      <c r="C132" s="5"/>
      <c r="D132" s="5"/>
      <c r="E132" s="5">
        <v>14</v>
      </c>
      <c r="F132" s="5" t="s">
        <v>274</v>
      </c>
      <c r="G132" s="5">
        <v>6</v>
      </c>
      <c r="H132" s="5"/>
      <c r="I132" s="5"/>
      <c r="J132" s="4"/>
    </row>
    <row r="133" spans="1:10" ht="13.5" customHeight="1">
      <c r="A133" s="197" t="s">
        <v>28</v>
      </c>
      <c r="B133" s="197" t="s">
        <v>91</v>
      </c>
      <c r="C133" s="197">
        <f>SUM(E132:E135)</f>
        <v>57</v>
      </c>
      <c r="D133" s="197" t="s">
        <v>18</v>
      </c>
      <c r="E133" s="5">
        <v>14</v>
      </c>
      <c r="F133" s="5" t="s">
        <v>274</v>
      </c>
      <c r="G133" s="5">
        <v>26</v>
      </c>
      <c r="H133" s="197" t="s">
        <v>284</v>
      </c>
      <c r="I133" s="197">
        <f>SUM(G132:G135)</f>
        <v>74</v>
      </c>
      <c r="J133" s="197" t="s">
        <v>196</v>
      </c>
    </row>
    <row r="134" spans="1:10" ht="13.5" customHeight="1">
      <c r="A134" s="197"/>
      <c r="B134" s="197"/>
      <c r="C134" s="197"/>
      <c r="D134" s="197"/>
      <c r="E134" s="5">
        <v>15</v>
      </c>
      <c r="F134" s="5" t="s">
        <v>274</v>
      </c>
      <c r="G134" s="5">
        <v>12</v>
      </c>
      <c r="H134" s="197"/>
      <c r="I134" s="197"/>
      <c r="J134" s="197"/>
    </row>
    <row r="135" spans="1:9" ht="13.5" customHeight="1">
      <c r="A135" s="15"/>
      <c r="C135" s="15"/>
      <c r="E135" s="15">
        <v>14</v>
      </c>
      <c r="F135" s="15" t="s">
        <v>274</v>
      </c>
      <c r="G135" s="15">
        <v>30</v>
      </c>
      <c r="I135" s="15"/>
    </row>
    <row r="136" spans="2:10" ht="13.5" customHeight="1">
      <c r="B136" s="4"/>
      <c r="C136" s="4"/>
      <c r="D136" s="5"/>
      <c r="E136" s="5"/>
      <c r="F136" s="5"/>
      <c r="G136" s="5"/>
      <c r="H136" s="5"/>
      <c r="I136" s="4"/>
      <c r="J136" s="4"/>
    </row>
    <row r="137" spans="1:10" ht="13.5" customHeight="1">
      <c r="A137" s="3" t="s">
        <v>11</v>
      </c>
      <c r="B137" s="4"/>
      <c r="C137" s="5"/>
      <c r="D137" s="5"/>
      <c r="E137" s="5">
        <v>19</v>
      </c>
      <c r="F137" s="5" t="s">
        <v>274</v>
      </c>
      <c r="G137" s="5">
        <v>10</v>
      </c>
      <c r="H137" s="5"/>
      <c r="I137" s="5"/>
      <c r="J137" s="4"/>
    </row>
    <row r="138" spans="1:10" ht="13.5" customHeight="1">
      <c r="A138" s="197" t="s">
        <v>29</v>
      </c>
      <c r="B138" s="197" t="s">
        <v>197</v>
      </c>
      <c r="C138" s="197">
        <f>SUM(E137:E140)</f>
        <v>87</v>
      </c>
      <c r="D138" s="197" t="s">
        <v>18</v>
      </c>
      <c r="E138" s="5">
        <v>23</v>
      </c>
      <c r="F138" s="5" t="s">
        <v>274</v>
      </c>
      <c r="G138" s="5">
        <v>14</v>
      </c>
      <c r="H138" s="197" t="s">
        <v>284</v>
      </c>
      <c r="I138" s="197">
        <f>SUM(G137:G140)</f>
        <v>52</v>
      </c>
      <c r="J138" s="197" t="s">
        <v>276</v>
      </c>
    </row>
    <row r="139" spans="1:10" ht="13.5" customHeight="1">
      <c r="A139" s="197"/>
      <c r="B139" s="197"/>
      <c r="C139" s="197"/>
      <c r="D139" s="197"/>
      <c r="E139" s="5">
        <v>23</v>
      </c>
      <c r="F139" s="5" t="s">
        <v>274</v>
      </c>
      <c r="G139" s="5">
        <v>13</v>
      </c>
      <c r="H139" s="197"/>
      <c r="I139" s="197"/>
      <c r="J139" s="197"/>
    </row>
    <row r="140" spans="1:9" ht="13.5" customHeight="1">
      <c r="A140" s="15"/>
      <c r="C140" s="15"/>
      <c r="E140" s="15">
        <v>22</v>
      </c>
      <c r="F140" s="15" t="s">
        <v>274</v>
      </c>
      <c r="G140" s="15">
        <v>15</v>
      </c>
      <c r="I140" s="15"/>
    </row>
    <row r="141" spans="1:9" ht="13.5" customHeight="1">
      <c r="A141" s="15"/>
      <c r="C141" s="15"/>
      <c r="E141" s="15"/>
      <c r="F141" s="15"/>
      <c r="G141" s="15"/>
      <c r="I141" s="15"/>
    </row>
    <row r="142" spans="1:9" ht="13.5" customHeight="1">
      <c r="A142" s="3" t="s">
        <v>30</v>
      </c>
      <c r="C142" s="15"/>
      <c r="E142" s="15">
        <v>14</v>
      </c>
      <c r="F142" s="15" t="s">
        <v>274</v>
      </c>
      <c r="G142" s="15">
        <v>29</v>
      </c>
      <c r="I142" s="15"/>
    </row>
    <row r="143" spans="1:10" ht="13.5" customHeight="1">
      <c r="A143" s="197" t="s">
        <v>31</v>
      </c>
      <c r="B143" s="197" t="s">
        <v>67</v>
      </c>
      <c r="C143" s="197">
        <f>SUM(E142:E145)</f>
        <v>88</v>
      </c>
      <c r="D143" s="197" t="s">
        <v>18</v>
      </c>
      <c r="E143" s="5">
        <v>25</v>
      </c>
      <c r="F143" s="5" t="s">
        <v>274</v>
      </c>
      <c r="G143" s="5">
        <v>25</v>
      </c>
      <c r="H143" s="197" t="s">
        <v>19</v>
      </c>
      <c r="I143" s="197">
        <f>SUM(G142:G145)</f>
        <v>96</v>
      </c>
      <c r="J143" s="197" t="s">
        <v>277</v>
      </c>
    </row>
    <row r="144" spans="1:10" ht="13.5" customHeight="1">
      <c r="A144" s="197"/>
      <c r="B144" s="197"/>
      <c r="C144" s="197"/>
      <c r="D144" s="197"/>
      <c r="E144" s="5">
        <v>20</v>
      </c>
      <c r="F144" s="5" t="s">
        <v>274</v>
      </c>
      <c r="G144" s="5">
        <v>18</v>
      </c>
      <c r="H144" s="197"/>
      <c r="I144" s="197"/>
      <c r="J144" s="197"/>
    </row>
    <row r="145" spans="1:10" ht="13.5" customHeight="1">
      <c r="A145" s="5"/>
      <c r="B145" s="5"/>
      <c r="C145" s="5"/>
      <c r="D145" s="5"/>
      <c r="E145" s="5">
        <v>29</v>
      </c>
      <c r="F145" s="15" t="s">
        <v>274</v>
      </c>
      <c r="G145" s="5">
        <v>24</v>
      </c>
      <c r="H145" s="5"/>
      <c r="I145" s="5"/>
      <c r="J145" s="5"/>
    </row>
    <row r="146" spans="1:10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3.5" customHeight="1">
      <c r="A147" s="13" t="s">
        <v>30</v>
      </c>
      <c r="B147" s="5"/>
      <c r="C147" s="5"/>
      <c r="D147" s="5"/>
      <c r="E147" s="5">
        <v>14</v>
      </c>
      <c r="F147" s="5" t="s">
        <v>274</v>
      </c>
      <c r="G147" s="5">
        <v>24</v>
      </c>
      <c r="H147" s="5"/>
      <c r="I147" s="5"/>
      <c r="J147" s="5"/>
    </row>
    <row r="148" spans="1:10" ht="13.5" customHeight="1">
      <c r="A148" s="197" t="s">
        <v>32</v>
      </c>
      <c r="B148" s="197" t="s">
        <v>278</v>
      </c>
      <c r="C148" s="197">
        <f>SUM(E147:E150)</f>
        <v>60</v>
      </c>
      <c r="D148" s="197" t="s">
        <v>18</v>
      </c>
      <c r="E148" s="5">
        <v>16</v>
      </c>
      <c r="F148" s="5" t="s">
        <v>274</v>
      </c>
      <c r="G148" s="5">
        <v>31</v>
      </c>
      <c r="H148" s="197" t="s">
        <v>284</v>
      </c>
      <c r="I148" s="197">
        <f>SUM(G147:G150)</f>
        <v>100</v>
      </c>
      <c r="J148" s="197" t="s">
        <v>92</v>
      </c>
    </row>
    <row r="149" spans="1:10" ht="13.5" customHeight="1">
      <c r="A149" s="197"/>
      <c r="B149" s="197"/>
      <c r="C149" s="197"/>
      <c r="D149" s="197"/>
      <c r="E149" s="5">
        <v>12</v>
      </c>
      <c r="F149" s="5" t="s">
        <v>274</v>
      </c>
      <c r="G149" s="5">
        <v>17</v>
      </c>
      <c r="H149" s="197"/>
      <c r="I149" s="197"/>
      <c r="J149" s="197"/>
    </row>
    <row r="150" spans="1:10" ht="13.5" customHeight="1">
      <c r="A150" s="5"/>
      <c r="B150" s="5"/>
      <c r="C150" s="5"/>
      <c r="D150" s="5"/>
      <c r="E150" s="5">
        <v>18</v>
      </c>
      <c r="F150" s="15" t="s">
        <v>274</v>
      </c>
      <c r="G150" s="5">
        <v>28</v>
      </c>
      <c r="H150" s="5"/>
      <c r="I150" s="5"/>
      <c r="J150" s="5"/>
    </row>
    <row r="151" spans="1:10" ht="13.5" customHeight="1">
      <c r="A151" s="5"/>
      <c r="B151" s="5"/>
      <c r="C151" s="5"/>
      <c r="D151" s="5"/>
      <c r="E151" s="5"/>
      <c r="F151" s="15"/>
      <c r="G151" s="5"/>
      <c r="H151" s="5"/>
      <c r="I151" s="5"/>
      <c r="J151" s="5"/>
    </row>
    <row r="152" spans="1:11" ht="13.5" customHeight="1">
      <c r="A152" s="11" t="s">
        <v>198</v>
      </c>
      <c r="B152" s="11"/>
      <c r="C152" s="9"/>
      <c r="D152" s="9"/>
      <c r="E152" s="9"/>
      <c r="F152" s="16"/>
      <c r="G152" s="9"/>
      <c r="H152" s="9"/>
      <c r="I152" s="9"/>
      <c r="J152" s="9"/>
      <c r="K152" s="7"/>
    </row>
    <row r="153" spans="1:11" ht="13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7"/>
    </row>
    <row r="154" spans="1:11" ht="13.5" customHeight="1">
      <c r="A154" s="9" t="s">
        <v>13</v>
      </c>
      <c r="E154" s="9">
        <v>21</v>
      </c>
      <c r="F154" s="9" t="s">
        <v>274</v>
      </c>
      <c r="G154" s="9">
        <v>17</v>
      </c>
      <c r="K154" s="7"/>
    </row>
    <row r="155" spans="1:11" ht="13.5" customHeight="1">
      <c r="A155" s="198" t="s">
        <v>199</v>
      </c>
      <c r="B155" s="198" t="s">
        <v>68</v>
      </c>
      <c r="C155" s="198">
        <f>SUM(E154:E157)</f>
        <v>43</v>
      </c>
      <c r="D155" s="198" t="s">
        <v>18</v>
      </c>
      <c r="E155" s="9">
        <v>4</v>
      </c>
      <c r="F155" s="9" t="s">
        <v>274</v>
      </c>
      <c r="G155" s="9">
        <v>38</v>
      </c>
      <c r="H155" s="198" t="s">
        <v>19</v>
      </c>
      <c r="I155" s="198">
        <f>SUM(G154:G157)</f>
        <v>105</v>
      </c>
      <c r="J155" s="198" t="s">
        <v>1</v>
      </c>
      <c r="K155" s="7"/>
    </row>
    <row r="156" spans="1:11" ht="13.5" customHeight="1">
      <c r="A156" s="198"/>
      <c r="B156" s="198"/>
      <c r="C156" s="198"/>
      <c r="D156" s="198"/>
      <c r="E156" s="16">
        <v>10</v>
      </c>
      <c r="F156" s="16" t="s">
        <v>274</v>
      </c>
      <c r="G156" s="16">
        <v>20</v>
      </c>
      <c r="H156" s="198"/>
      <c r="I156" s="198"/>
      <c r="J156" s="198"/>
      <c r="K156" s="7"/>
    </row>
    <row r="157" spans="1:11" ht="13.5" customHeight="1">
      <c r="A157" s="7"/>
      <c r="B157" s="11"/>
      <c r="C157" s="9"/>
      <c r="D157" s="9"/>
      <c r="E157" s="9">
        <v>8</v>
      </c>
      <c r="F157" s="9" t="s">
        <v>274</v>
      </c>
      <c r="G157" s="9">
        <v>30</v>
      </c>
      <c r="H157" s="9"/>
      <c r="I157" s="9"/>
      <c r="J157" s="11"/>
      <c r="K157" s="7"/>
    </row>
    <row r="158" spans="1:11" ht="13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7"/>
    </row>
    <row r="159" spans="1:11" ht="13.5" customHeight="1">
      <c r="A159" s="9" t="s">
        <v>13</v>
      </c>
      <c r="B159" s="9"/>
      <c r="C159" s="9"/>
      <c r="D159" s="9"/>
      <c r="E159" s="9">
        <v>22</v>
      </c>
      <c r="F159" s="9" t="s">
        <v>274</v>
      </c>
      <c r="G159" s="9">
        <v>15</v>
      </c>
      <c r="H159" s="9"/>
      <c r="I159" s="9"/>
      <c r="J159" s="9"/>
      <c r="K159" s="7"/>
    </row>
    <row r="160" spans="1:11" ht="13.5" customHeight="1">
      <c r="A160" s="198" t="s">
        <v>37</v>
      </c>
      <c r="B160" s="198" t="s">
        <v>177</v>
      </c>
      <c r="C160" s="198">
        <f>SUM(E159:E162)</f>
        <v>80</v>
      </c>
      <c r="D160" s="198" t="s">
        <v>18</v>
      </c>
      <c r="E160" s="9">
        <v>23</v>
      </c>
      <c r="F160" s="9" t="s">
        <v>274</v>
      </c>
      <c r="G160" s="9">
        <v>6</v>
      </c>
      <c r="H160" s="198" t="s">
        <v>19</v>
      </c>
      <c r="I160" s="198">
        <f>SUM(G159:G162)</f>
        <v>56</v>
      </c>
      <c r="J160" s="198" t="s">
        <v>174</v>
      </c>
      <c r="K160" s="7"/>
    </row>
    <row r="161" spans="1:11" ht="13.5" customHeight="1">
      <c r="A161" s="198"/>
      <c r="B161" s="198"/>
      <c r="C161" s="198"/>
      <c r="D161" s="198"/>
      <c r="E161" s="9">
        <v>12</v>
      </c>
      <c r="F161" s="9" t="s">
        <v>274</v>
      </c>
      <c r="G161" s="9">
        <v>25</v>
      </c>
      <c r="H161" s="198"/>
      <c r="I161" s="198"/>
      <c r="J161" s="198"/>
      <c r="K161" s="7"/>
    </row>
    <row r="162" spans="1:11" ht="13.5" customHeight="1">
      <c r="A162" s="16"/>
      <c r="B162" s="7"/>
      <c r="C162" s="16"/>
      <c r="D162" s="16"/>
      <c r="E162" s="16">
        <v>23</v>
      </c>
      <c r="F162" s="16" t="s">
        <v>274</v>
      </c>
      <c r="G162" s="16">
        <v>10</v>
      </c>
      <c r="H162" s="16"/>
      <c r="I162" s="16"/>
      <c r="J162" s="7"/>
      <c r="K162" s="7"/>
    </row>
    <row r="163" spans="1:11" ht="13.5" customHeight="1">
      <c r="A163" s="16"/>
      <c r="B163" s="7"/>
      <c r="C163" s="16"/>
      <c r="D163" s="16"/>
      <c r="E163" s="16"/>
      <c r="F163" s="16"/>
      <c r="G163" s="16"/>
      <c r="H163" s="16"/>
      <c r="I163" s="16"/>
      <c r="J163" s="7"/>
      <c r="K163" s="7"/>
    </row>
    <row r="164" spans="1:11" ht="13.5" customHeight="1">
      <c r="A164" s="9" t="s">
        <v>13</v>
      </c>
      <c r="B164" s="9"/>
      <c r="C164" s="9"/>
      <c r="D164" s="9"/>
      <c r="E164" s="9">
        <v>15</v>
      </c>
      <c r="F164" s="9" t="s">
        <v>20</v>
      </c>
      <c r="G164" s="9">
        <v>12</v>
      </c>
      <c r="H164" s="9"/>
      <c r="I164" s="9"/>
      <c r="J164" s="9"/>
      <c r="K164" s="7"/>
    </row>
    <row r="165" spans="1:11" ht="13.5" customHeight="1">
      <c r="A165" s="198" t="s">
        <v>200</v>
      </c>
      <c r="B165" s="198" t="s">
        <v>178</v>
      </c>
      <c r="C165" s="198">
        <f>SUM(E164:E167)</f>
        <v>60</v>
      </c>
      <c r="D165" s="198" t="s">
        <v>18</v>
      </c>
      <c r="E165" s="9">
        <v>12</v>
      </c>
      <c r="F165" s="9" t="s">
        <v>20</v>
      </c>
      <c r="G165" s="9">
        <v>10</v>
      </c>
      <c r="H165" s="198" t="s">
        <v>284</v>
      </c>
      <c r="I165" s="198">
        <f>SUM(G164:G167)</f>
        <v>64</v>
      </c>
      <c r="J165" s="198" t="s">
        <v>118</v>
      </c>
      <c r="K165" s="7"/>
    </row>
    <row r="166" spans="1:11" ht="13.5" customHeight="1">
      <c r="A166" s="198"/>
      <c r="B166" s="198"/>
      <c r="C166" s="198"/>
      <c r="D166" s="198"/>
      <c r="E166" s="9">
        <v>13</v>
      </c>
      <c r="F166" s="9" t="s">
        <v>20</v>
      </c>
      <c r="G166" s="9">
        <v>29</v>
      </c>
      <c r="H166" s="198"/>
      <c r="I166" s="198"/>
      <c r="J166" s="198"/>
      <c r="K166" s="7"/>
    </row>
    <row r="167" spans="1:11" ht="13.5" customHeight="1">
      <c r="A167" s="16"/>
      <c r="B167" s="7"/>
      <c r="C167" s="16"/>
      <c r="D167" s="16"/>
      <c r="E167" s="16">
        <v>20</v>
      </c>
      <c r="F167" s="16" t="s">
        <v>20</v>
      </c>
      <c r="G167" s="16">
        <v>13</v>
      </c>
      <c r="H167" s="16"/>
      <c r="I167" s="16"/>
      <c r="J167" s="7"/>
      <c r="K167" s="7"/>
    </row>
    <row r="168" spans="1:11" ht="13.5" customHeight="1">
      <c r="A168" s="16"/>
      <c r="B168" s="7"/>
      <c r="C168" s="16"/>
      <c r="D168" s="16"/>
      <c r="E168" s="16"/>
      <c r="F168" s="16"/>
      <c r="G168" s="16"/>
      <c r="H168" s="16"/>
      <c r="I168" s="16"/>
      <c r="J168" s="7"/>
      <c r="K168" s="7"/>
    </row>
    <row r="169" spans="1:11" ht="13.5" customHeight="1">
      <c r="A169" s="9" t="s">
        <v>13</v>
      </c>
      <c r="B169" s="9"/>
      <c r="C169" s="9"/>
      <c r="D169" s="9"/>
      <c r="E169" s="9">
        <v>21</v>
      </c>
      <c r="F169" s="9" t="s">
        <v>20</v>
      </c>
      <c r="G169" s="9">
        <v>17</v>
      </c>
      <c r="H169" s="9"/>
      <c r="I169" s="9"/>
      <c r="J169" s="9"/>
      <c r="K169" s="7"/>
    </row>
    <row r="170" spans="1:11" ht="13.5" customHeight="1">
      <c r="A170" s="198" t="s">
        <v>201</v>
      </c>
      <c r="B170" s="198" t="s">
        <v>181</v>
      </c>
      <c r="C170" s="198">
        <f>SUM(E169:E172)</f>
        <v>77</v>
      </c>
      <c r="D170" s="198" t="s">
        <v>18</v>
      </c>
      <c r="E170" s="9">
        <v>14</v>
      </c>
      <c r="F170" s="9" t="s">
        <v>20</v>
      </c>
      <c r="G170" s="9">
        <v>11</v>
      </c>
      <c r="H170" s="198" t="s">
        <v>284</v>
      </c>
      <c r="I170" s="198">
        <f>SUM(G169:G172)</f>
        <v>57</v>
      </c>
      <c r="J170" s="198" t="s">
        <v>180</v>
      </c>
      <c r="K170" s="7"/>
    </row>
    <row r="171" spans="1:11" ht="13.5" customHeight="1">
      <c r="A171" s="198"/>
      <c r="B171" s="198"/>
      <c r="C171" s="198"/>
      <c r="D171" s="198"/>
      <c r="E171" s="9">
        <v>22</v>
      </c>
      <c r="F171" s="9" t="s">
        <v>20</v>
      </c>
      <c r="G171" s="9">
        <v>17</v>
      </c>
      <c r="H171" s="198"/>
      <c r="I171" s="198"/>
      <c r="J171" s="198"/>
      <c r="K171" s="7"/>
    </row>
    <row r="172" spans="1:11" ht="13.5" customHeight="1">
      <c r="A172" s="16"/>
      <c r="B172" s="7"/>
      <c r="C172" s="16"/>
      <c r="D172" s="16"/>
      <c r="E172" s="16">
        <v>20</v>
      </c>
      <c r="F172" s="16" t="s">
        <v>20</v>
      </c>
      <c r="G172" s="16">
        <v>12</v>
      </c>
      <c r="H172" s="16"/>
      <c r="I172" s="16"/>
      <c r="J172" s="7"/>
      <c r="K172" s="7"/>
    </row>
    <row r="173" spans="1:11" ht="13.5" customHeight="1">
      <c r="A173" s="16"/>
      <c r="B173" s="7"/>
      <c r="C173" s="16"/>
      <c r="D173" s="16"/>
      <c r="E173" s="16"/>
      <c r="F173" s="16"/>
      <c r="G173" s="16"/>
      <c r="H173" s="16"/>
      <c r="I173" s="16"/>
      <c r="J173" s="7"/>
      <c r="K173" s="7"/>
    </row>
    <row r="174" spans="1:11" ht="13.5">
      <c r="A174" s="9" t="s">
        <v>11</v>
      </c>
      <c r="E174" s="15">
        <v>22</v>
      </c>
      <c r="F174" s="9" t="s">
        <v>20</v>
      </c>
      <c r="G174" s="15">
        <v>18</v>
      </c>
      <c r="K174" s="7"/>
    </row>
    <row r="175" spans="1:11" ht="13.5">
      <c r="A175" s="198" t="s">
        <v>54</v>
      </c>
      <c r="B175" s="198" t="s">
        <v>292</v>
      </c>
      <c r="C175" s="198">
        <f>SUM(E174:E177)</f>
        <v>77</v>
      </c>
      <c r="D175" s="198" t="s">
        <v>283</v>
      </c>
      <c r="E175" s="9">
        <v>12</v>
      </c>
      <c r="F175" s="9" t="s">
        <v>285</v>
      </c>
      <c r="G175" s="9">
        <v>26</v>
      </c>
      <c r="H175" s="198" t="s">
        <v>286</v>
      </c>
      <c r="I175" s="198">
        <f>SUM(G174:G177)</f>
        <v>84</v>
      </c>
      <c r="J175" s="198" t="s">
        <v>196</v>
      </c>
      <c r="K175" s="7"/>
    </row>
    <row r="176" spans="1:11" ht="14.25">
      <c r="A176" s="198"/>
      <c r="B176" s="198"/>
      <c r="C176" s="198"/>
      <c r="D176" s="198"/>
      <c r="E176" s="8">
        <v>20</v>
      </c>
      <c r="F176" s="8" t="s">
        <v>20</v>
      </c>
      <c r="G176" s="17">
        <v>21</v>
      </c>
      <c r="H176" s="198"/>
      <c r="I176" s="198"/>
      <c r="J176" s="198"/>
      <c r="K176" s="7"/>
    </row>
    <row r="177" spans="1:11" ht="14.25">
      <c r="A177" s="7"/>
      <c r="B177" s="9"/>
      <c r="C177" s="8"/>
      <c r="D177" s="8"/>
      <c r="E177" s="8">
        <v>23</v>
      </c>
      <c r="F177" s="8" t="s">
        <v>287</v>
      </c>
      <c r="G177" s="17">
        <v>19</v>
      </c>
      <c r="H177" s="7"/>
      <c r="I177" s="7"/>
      <c r="J177" s="7"/>
      <c r="K177" s="7"/>
    </row>
    <row r="178" spans="1:11" ht="14.25">
      <c r="A178" s="7"/>
      <c r="B178" s="9"/>
      <c r="C178" s="8"/>
      <c r="D178" s="8"/>
      <c r="E178" s="8"/>
      <c r="F178" s="8"/>
      <c r="G178" s="17"/>
      <c r="H178" s="7"/>
      <c r="I178" s="7"/>
      <c r="J178" s="7"/>
      <c r="K178" s="7"/>
    </row>
    <row r="179" spans="1:11" ht="14.25">
      <c r="A179" s="7" t="s">
        <v>11</v>
      </c>
      <c r="B179" s="9"/>
      <c r="C179" s="8"/>
      <c r="D179" s="8"/>
      <c r="E179" s="8">
        <v>29</v>
      </c>
      <c r="F179" s="8" t="s">
        <v>20</v>
      </c>
      <c r="G179" s="17">
        <v>10</v>
      </c>
      <c r="H179" s="7"/>
      <c r="I179" s="7"/>
      <c r="J179" s="7"/>
      <c r="K179" s="7"/>
    </row>
    <row r="180" spans="1:11" ht="13.5">
      <c r="A180" s="198" t="s">
        <v>55</v>
      </c>
      <c r="B180" s="198" t="s">
        <v>208</v>
      </c>
      <c r="C180" s="198">
        <f>SUM(E179:E182)</f>
        <v>116</v>
      </c>
      <c r="D180" s="198" t="s">
        <v>18</v>
      </c>
      <c r="E180" s="9">
        <v>32</v>
      </c>
      <c r="F180" s="9" t="s">
        <v>20</v>
      </c>
      <c r="G180" s="9">
        <v>21</v>
      </c>
      <c r="H180" s="198" t="s">
        <v>19</v>
      </c>
      <c r="I180" s="198">
        <f>SUM(G179:G182)</f>
        <v>63</v>
      </c>
      <c r="J180" s="198" t="s">
        <v>293</v>
      </c>
      <c r="K180" s="7"/>
    </row>
    <row r="181" spans="1:11" ht="14.25">
      <c r="A181" s="198"/>
      <c r="B181" s="198"/>
      <c r="C181" s="198"/>
      <c r="D181" s="198"/>
      <c r="E181" s="8">
        <v>30</v>
      </c>
      <c r="F181" s="8" t="s">
        <v>20</v>
      </c>
      <c r="G181" s="17">
        <v>14</v>
      </c>
      <c r="H181" s="198"/>
      <c r="I181" s="198"/>
      <c r="J181" s="198"/>
      <c r="K181" s="7"/>
    </row>
    <row r="182" spans="1:11" ht="14.25">
      <c r="A182" s="7"/>
      <c r="B182" s="9"/>
      <c r="C182" s="8"/>
      <c r="D182" s="8"/>
      <c r="E182" s="8">
        <v>25</v>
      </c>
      <c r="F182" s="8" t="s">
        <v>20</v>
      </c>
      <c r="G182" s="17">
        <v>18</v>
      </c>
      <c r="H182" s="16"/>
      <c r="I182" s="7"/>
      <c r="J182" s="7"/>
      <c r="K182" s="7"/>
    </row>
    <row r="183" spans="1:11" ht="14.25">
      <c r="A183" s="7"/>
      <c r="B183" s="7"/>
      <c r="C183" s="10"/>
      <c r="D183" s="8"/>
      <c r="E183" s="8"/>
      <c r="F183" s="8"/>
      <c r="G183" s="17"/>
      <c r="H183" s="18"/>
      <c r="I183" s="7"/>
      <c r="J183" s="7"/>
      <c r="K183" s="7"/>
    </row>
    <row r="184" spans="1:11" ht="14.25">
      <c r="A184" s="199" t="s">
        <v>202</v>
      </c>
      <c r="B184" s="199"/>
      <c r="C184" s="199"/>
      <c r="D184" s="18"/>
      <c r="E184" s="17"/>
      <c r="F184" s="17"/>
      <c r="G184" s="19"/>
      <c r="H184" s="19"/>
      <c r="I184" s="19"/>
      <c r="J184" s="7"/>
      <c r="K184" s="7"/>
    </row>
    <row r="185" spans="1:11" ht="14.25">
      <c r="A185" s="7"/>
      <c r="B185" s="11"/>
      <c r="C185" s="17"/>
      <c r="D185" s="17"/>
      <c r="E185" s="17"/>
      <c r="F185" s="17"/>
      <c r="G185" s="20"/>
      <c r="H185" s="20"/>
      <c r="I185" s="20"/>
      <c r="J185" s="16"/>
      <c r="K185" s="7"/>
    </row>
    <row r="186" spans="1:11" ht="14.25">
      <c r="A186" s="7" t="s">
        <v>13</v>
      </c>
      <c r="B186" s="11"/>
      <c r="C186" s="17"/>
      <c r="D186" s="17"/>
      <c r="E186" s="17">
        <v>33</v>
      </c>
      <c r="F186" s="17" t="s">
        <v>20</v>
      </c>
      <c r="G186" s="18">
        <v>14</v>
      </c>
      <c r="H186" s="20"/>
      <c r="I186" s="20"/>
      <c r="J186" s="16"/>
      <c r="K186" s="7"/>
    </row>
    <row r="187" spans="1:11" ht="14.25">
      <c r="A187" s="198" t="s">
        <v>52</v>
      </c>
      <c r="B187" s="198" t="s">
        <v>1</v>
      </c>
      <c r="C187" s="200">
        <f>SUM(E186:E189)</f>
        <v>115</v>
      </c>
      <c r="D187" s="200" t="s">
        <v>283</v>
      </c>
      <c r="E187" s="17">
        <v>36</v>
      </c>
      <c r="F187" s="17" t="s">
        <v>20</v>
      </c>
      <c r="G187" s="18">
        <v>9</v>
      </c>
      <c r="H187" s="201" t="s">
        <v>19</v>
      </c>
      <c r="I187" s="198">
        <f>SUM(G186:G189)</f>
        <v>78</v>
      </c>
      <c r="J187" s="198" t="s">
        <v>174</v>
      </c>
      <c r="K187" s="7"/>
    </row>
    <row r="188" spans="1:11" ht="14.25">
      <c r="A188" s="198"/>
      <c r="B188" s="198"/>
      <c r="C188" s="200"/>
      <c r="D188" s="200"/>
      <c r="E188" s="17">
        <v>30</v>
      </c>
      <c r="F188" s="17" t="s">
        <v>20</v>
      </c>
      <c r="G188" s="18">
        <v>20</v>
      </c>
      <c r="H188" s="201"/>
      <c r="I188" s="198"/>
      <c r="J188" s="198"/>
      <c r="K188" s="7"/>
    </row>
    <row r="189" spans="1:11" ht="14.25">
      <c r="A189" s="7"/>
      <c r="B189" s="11"/>
      <c r="C189" s="8"/>
      <c r="D189" s="8"/>
      <c r="E189" s="8">
        <v>16</v>
      </c>
      <c r="F189" s="8" t="s">
        <v>285</v>
      </c>
      <c r="G189" s="18">
        <v>35</v>
      </c>
      <c r="H189" s="10"/>
      <c r="I189" s="10"/>
      <c r="J189" s="10"/>
      <c r="K189" s="7"/>
    </row>
    <row r="190" spans="1:11" ht="13.5">
      <c r="A190" s="7"/>
      <c r="B190" s="7"/>
      <c r="C190" s="7"/>
      <c r="D190" s="16"/>
      <c r="E190" s="7"/>
      <c r="F190" s="7"/>
      <c r="G190" s="7"/>
      <c r="H190" s="16"/>
      <c r="I190" s="7"/>
      <c r="J190" s="7"/>
      <c r="K190" s="7"/>
    </row>
    <row r="191" spans="1:11" ht="14.25">
      <c r="A191" s="7" t="s">
        <v>13</v>
      </c>
      <c r="B191" s="7"/>
      <c r="C191" s="7"/>
      <c r="D191" s="16"/>
      <c r="E191" s="17">
        <v>8</v>
      </c>
      <c r="F191" s="17" t="s">
        <v>287</v>
      </c>
      <c r="G191" s="9">
        <v>17</v>
      </c>
      <c r="H191" s="7"/>
      <c r="I191" s="7"/>
      <c r="J191" s="7"/>
      <c r="K191" s="7"/>
    </row>
    <row r="192" spans="1:11" ht="13.5">
      <c r="A192" s="198" t="s">
        <v>203</v>
      </c>
      <c r="B192" s="198" t="s">
        <v>177</v>
      </c>
      <c r="C192" s="198">
        <f>SUM(E191:E194)</f>
        <v>47</v>
      </c>
      <c r="D192" s="198" t="s">
        <v>18</v>
      </c>
      <c r="E192" s="9">
        <v>9</v>
      </c>
      <c r="F192" s="9" t="s">
        <v>285</v>
      </c>
      <c r="G192" s="9">
        <v>16</v>
      </c>
      <c r="H192" s="198" t="s">
        <v>284</v>
      </c>
      <c r="I192" s="198">
        <f>SUM(G191:G194)</f>
        <v>62</v>
      </c>
      <c r="J192" s="198" t="s">
        <v>184</v>
      </c>
      <c r="K192" s="7"/>
    </row>
    <row r="193" spans="1:11" ht="13.5">
      <c r="A193" s="198"/>
      <c r="B193" s="198"/>
      <c r="C193" s="198"/>
      <c r="D193" s="198"/>
      <c r="E193" s="9">
        <v>8</v>
      </c>
      <c r="F193" s="9" t="s">
        <v>20</v>
      </c>
      <c r="G193" s="9">
        <v>12</v>
      </c>
      <c r="H193" s="198"/>
      <c r="I193" s="198"/>
      <c r="J193" s="198"/>
      <c r="K193" s="7"/>
    </row>
    <row r="194" spans="1:11" ht="14.25">
      <c r="A194" s="11"/>
      <c r="B194" s="9"/>
      <c r="C194" s="8"/>
      <c r="D194" s="8"/>
      <c r="E194" s="8">
        <v>22</v>
      </c>
      <c r="F194" s="8" t="s">
        <v>20</v>
      </c>
      <c r="G194" s="18">
        <v>17</v>
      </c>
      <c r="H194" s="11"/>
      <c r="I194" s="11"/>
      <c r="J194" s="11"/>
      <c r="K194" s="7"/>
    </row>
    <row r="195" spans="1:11" ht="13.5">
      <c r="A195" s="11"/>
      <c r="B195" s="9"/>
      <c r="C195" s="8"/>
      <c r="D195" s="8"/>
      <c r="E195" s="8"/>
      <c r="F195" s="8"/>
      <c r="G195" s="11"/>
      <c r="H195" s="9"/>
      <c r="I195" s="11"/>
      <c r="J195" s="11"/>
      <c r="K195" s="7"/>
    </row>
    <row r="196" spans="1:11" ht="13.5">
      <c r="A196" s="11" t="s">
        <v>13</v>
      </c>
      <c r="B196" s="11"/>
      <c r="C196" s="11"/>
      <c r="D196" s="9"/>
      <c r="E196" s="9">
        <v>21</v>
      </c>
      <c r="F196" s="9" t="s">
        <v>20</v>
      </c>
      <c r="G196" s="9">
        <v>19</v>
      </c>
      <c r="H196" s="9"/>
      <c r="I196" s="11"/>
      <c r="J196" s="11"/>
      <c r="K196" s="7"/>
    </row>
    <row r="197" spans="1:10" ht="13.5">
      <c r="A197" s="197" t="s">
        <v>200</v>
      </c>
      <c r="B197" s="197" t="s">
        <v>181</v>
      </c>
      <c r="C197" s="197">
        <f>SUM(E196:E199)</f>
        <v>70</v>
      </c>
      <c r="D197" s="197" t="s">
        <v>18</v>
      </c>
      <c r="E197" s="5">
        <v>15</v>
      </c>
      <c r="F197" s="5" t="s">
        <v>285</v>
      </c>
      <c r="G197" s="5">
        <v>11</v>
      </c>
      <c r="H197" s="197" t="s">
        <v>19</v>
      </c>
      <c r="I197" s="197">
        <f>SUM(G196:G199)</f>
        <v>59</v>
      </c>
      <c r="J197" s="197" t="s">
        <v>178</v>
      </c>
    </row>
    <row r="198" spans="1:10" ht="13.5">
      <c r="A198" s="197"/>
      <c r="B198" s="197"/>
      <c r="C198" s="197"/>
      <c r="D198" s="197"/>
      <c r="E198" s="5">
        <v>14</v>
      </c>
      <c r="F198" s="5" t="s">
        <v>20</v>
      </c>
      <c r="G198" s="5">
        <v>14</v>
      </c>
      <c r="H198" s="197"/>
      <c r="I198" s="197"/>
      <c r="J198" s="197"/>
    </row>
    <row r="199" spans="5:7" ht="13.5">
      <c r="E199" s="5">
        <v>20</v>
      </c>
      <c r="F199" s="5" t="s">
        <v>285</v>
      </c>
      <c r="G199" s="15">
        <v>15</v>
      </c>
    </row>
    <row r="201" spans="1:7" ht="13.5">
      <c r="A201" s="3" t="s">
        <v>13</v>
      </c>
      <c r="E201" s="15">
        <v>27</v>
      </c>
      <c r="F201" s="5" t="s">
        <v>274</v>
      </c>
      <c r="G201" s="15">
        <v>27</v>
      </c>
    </row>
    <row r="202" spans="1:10" ht="13.5">
      <c r="A202" s="197" t="s">
        <v>53</v>
      </c>
      <c r="B202" s="197" t="s">
        <v>180</v>
      </c>
      <c r="C202" s="197">
        <f>SUM(E201:E204)</f>
        <v>78</v>
      </c>
      <c r="D202" s="197" t="s">
        <v>283</v>
      </c>
      <c r="E202" s="5">
        <v>19</v>
      </c>
      <c r="F202" s="5" t="s">
        <v>274</v>
      </c>
      <c r="G202" s="5">
        <v>21</v>
      </c>
      <c r="H202" s="197" t="s">
        <v>19</v>
      </c>
      <c r="I202" s="197">
        <f>SUM(G201:G204)</f>
        <v>95</v>
      </c>
      <c r="J202" s="197" t="s">
        <v>118</v>
      </c>
    </row>
    <row r="203" spans="1:10" ht="13.5">
      <c r="A203" s="197"/>
      <c r="B203" s="197"/>
      <c r="C203" s="197"/>
      <c r="D203" s="197"/>
      <c r="E203" s="5">
        <v>20</v>
      </c>
      <c r="F203" s="5" t="s">
        <v>274</v>
      </c>
      <c r="G203" s="5">
        <v>14</v>
      </c>
      <c r="H203" s="197"/>
      <c r="I203" s="197"/>
      <c r="J203" s="197"/>
    </row>
    <row r="204" spans="5:7" ht="13.5">
      <c r="E204" s="15">
        <v>12</v>
      </c>
      <c r="F204" s="15" t="s">
        <v>274</v>
      </c>
      <c r="G204" s="15">
        <v>33</v>
      </c>
    </row>
    <row r="206" spans="1:7" ht="13.5">
      <c r="A206" s="3" t="s">
        <v>56</v>
      </c>
      <c r="E206" s="15">
        <v>19</v>
      </c>
      <c r="F206" s="5" t="s">
        <v>285</v>
      </c>
      <c r="G206" s="15">
        <v>23</v>
      </c>
    </row>
    <row r="207" spans="1:10" ht="13.5">
      <c r="A207" s="197" t="s">
        <v>54</v>
      </c>
      <c r="B207" s="197" t="s">
        <v>317</v>
      </c>
      <c r="C207" s="197">
        <f>SUM(E206:E209)</f>
        <v>75</v>
      </c>
      <c r="D207" s="197" t="s">
        <v>18</v>
      </c>
      <c r="E207" s="5">
        <v>14</v>
      </c>
      <c r="F207" s="5" t="s">
        <v>20</v>
      </c>
      <c r="G207" s="5">
        <v>29</v>
      </c>
      <c r="H207" s="197" t="s">
        <v>19</v>
      </c>
      <c r="I207" s="197">
        <f>SUM(G206:G209)</f>
        <v>99</v>
      </c>
      <c r="J207" s="197" t="s">
        <v>208</v>
      </c>
    </row>
    <row r="208" spans="1:10" ht="13.5">
      <c r="A208" s="197"/>
      <c r="B208" s="197"/>
      <c r="C208" s="197"/>
      <c r="D208" s="197"/>
      <c r="E208" s="5">
        <v>21</v>
      </c>
      <c r="F208" s="5" t="s">
        <v>20</v>
      </c>
      <c r="G208" s="5">
        <v>25</v>
      </c>
      <c r="H208" s="197"/>
      <c r="I208" s="197"/>
      <c r="J208" s="197"/>
    </row>
    <row r="209" spans="5:7" ht="13.5">
      <c r="E209" s="15">
        <v>21</v>
      </c>
      <c r="F209" s="5" t="s">
        <v>285</v>
      </c>
      <c r="G209" s="15">
        <v>22</v>
      </c>
    </row>
    <row r="211" spans="1:7" ht="13.5">
      <c r="A211" s="3" t="s">
        <v>57</v>
      </c>
      <c r="E211" s="15">
        <v>22</v>
      </c>
      <c r="F211" s="5" t="s">
        <v>285</v>
      </c>
      <c r="G211" s="15">
        <v>16</v>
      </c>
    </row>
    <row r="212" spans="1:10" ht="13.5">
      <c r="A212" s="197" t="s">
        <v>55</v>
      </c>
      <c r="B212" s="197" t="s">
        <v>294</v>
      </c>
      <c r="C212" s="197">
        <f>SUM(E211:E214)</f>
        <v>91</v>
      </c>
      <c r="D212" s="197" t="s">
        <v>283</v>
      </c>
      <c r="E212" s="5">
        <v>23</v>
      </c>
      <c r="F212" s="5" t="s">
        <v>20</v>
      </c>
      <c r="G212" s="5">
        <v>23</v>
      </c>
      <c r="H212" s="197" t="s">
        <v>19</v>
      </c>
      <c r="I212" s="197">
        <f>SUM(G211:G214)</f>
        <v>76</v>
      </c>
      <c r="J212" s="197" t="s">
        <v>293</v>
      </c>
    </row>
    <row r="213" spans="1:10" ht="13.5">
      <c r="A213" s="197"/>
      <c r="B213" s="197"/>
      <c r="C213" s="197"/>
      <c r="D213" s="197"/>
      <c r="E213" s="5">
        <v>15</v>
      </c>
      <c r="F213" s="5" t="s">
        <v>20</v>
      </c>
      <c r="G213" s="5">
        <v>20</v>
      </c>
      <c r="H213" s="197"/>
      <c r="I213" s="197"/>
      <c r="J213" s="197"/>
    </row>
    <row r="214" spans="5:7" ht="13.5">
      <c r="E214" s="15">
        <v>31</v>
      </c>
      <c r="F214" s="15" t="s">
        <v>285</v>
      </c>
      <c r="G214" s="15">
        <v>17</v>
      </c>
    </row>
    <row r="219" spans="1:14" ht="19.5" customHeight="1">
      <c r="A219" s="5" t="s">
        <v>13</v>
      </c>
      <c r="B219" s="5" t="s">
        <v>41</v>
      </c>
      <c r="C219" s="193" t="s">
        <v>335</v>
      </c>
      <c r="D219" s="193"/>
      <c r="E219" s="193"/>
      <c r="F219" s="193"/>
      <c r="N219" s="2" t="s">
        <v>373</v>
      </c>
    </row>
    <row r="220" spans="1:14" ht="19.5" customHeight="1">
      <c r="A220" s="5"/>
      <c r="B220" s="5" t="s">
        <v>42</v>
      </c>
      <c r="C220" s="193" t="s">
        <v>0</v>
      </c>
      <c r="D220" s="193"/>
      <c r="E220" s="193"/>
      <c r="F220" s="193"/>
      <c r="J220" s="87"/>
      <c r="K220" s="88" t="s">
        <v>0</v>
      </c>
      <c r="L220" s="88" t="s">
        <v>4</v>
      </c>
      <c r="M220" s="88" t="s">
        <v>1</v>
      </c>
      <c r="N220" s="88" t="s">
        <v>363</v>
      </c>
    </row>
    <row r="221" spans="1:14" ht="19.5" customHeight="1">
      <c r="A221" s="5"/>
      <c r="B221" s="5" t="s">
        <v>43</v>
      </c>
      <c r="C221" s="193" t="s">
        <v>118</v>
      </c>
      <c r="D221" s="193"/>
      <c r="E221" s="193"/>
      <c r="F221" s="193"/>
      <c r="J221" s="88" t="s">
        <v>0</v>
      </c>
      <c r="K221" s="87"/>
      <c r="L221" s="88" t="s">
        <v>279</v>
      </c>
      <c r="M221" s="88" t="s">
        <v>161</v>
      </c>
      <c r="N221" s="89">
        <f>(65+70)/(68+60)</f>
        <v>1.0546875</v>
      </c>
    </row>
    <row r="222" spans="1:14" ht="19.5" customHeight="1">
      <c r="A222" s="5"/>
      <c r="B222" s="9" t="s">
        <v>44</v>
      </c>
      <c r="C222" s="193" t="s">
        <v>7</v>
      </c>
      <c r="D222" s="193"/>
      <c r="E222" s="193"/>
      <c r="F222" s="193"/>
      <c r="J222" s="88" t="s">
        <v>4</v>
      </c>
      <c r="K222" s="88" t="s">
        <v>282</v>
      </c>
      <c r="L222" s="87"/>
      <c r="M222" s="88" t="s">
        <v>248</v>
      </c>
      <c r="N222" s="89">
        <f>(68+64)/(65+93)</f>
        <v>0.8354430379746836</v>
      </c>
    </row>
    <row r="223" spans="1:14" ht="19.5" customHeight="1">
      <c r="A223" s="5"/>
      <c r="B223" s="9" t="s">
        <v>45</v>
      </c>
      <c r="C223" s="194" t="s">
        <v>180</v>
      </c>
      <c r="D223" s="195"/>
      <c r="E223" s="195"/>
      <c r="F223" s="196"/>
      <c r="J223" s="88" t="s">
        <v>1</v>
      </c>
      <c r="K223" s="88" t="s">
        <v>162</v>
      </c>
      <c r="L223" s="88" t="s">
        <v>247</v>
      </c>
      <c r="M223" s="87"/>
      <c r="N223" s="89">
        <f>(60+93)/(70+64)</f>
        <v>1.1417910447761195</v>
      </c>
    </row>
    <row r="224" spans="1:10" ht="19.5" customHeight="1">
      <c r="A224" s="5"/>
      <c r="B224" s="9" t="s">
        <v>46</v>
      </c>
      <c r="C224" s="194" t="s">
        <v>68</v>
      </c>
      <c r="D224" s="195"/>
      <c r="E224" s="195"/>
      <c r="F224" s="196"/>
      <c r="J224" s="3" t="s">
        <v>371</v>
      </c>
    </row>
    <row r="225" spans="1:6" ht="19.5" customHeight="1">
      <c r="A225" s="5"/>
      <c r="B225" s="9" t="s">
        <v>58</v>
      </c>
      <c r="C225" s="193" t="s">
        <v>14</v>
      </c>
      <c r="D225" s="193"/>
      <c r="E225" s="193"/>
      <c r="F225" s="193"/>
    </row>
    <row r="226" spans="1:6" ht="19.5" customHeight="1">
      <c r="A226" s="5"/>
      <c r="B226" s="9" t="s">
        <v>59</v>
      </c>
      <c r="C226" s="193" t="s">
        <v>3</v>
      </c>
      <c r="D226" s="193"/>
      <c r="E226" s="193"/>
      <c r="F226" s="193"/>
    </row>
    <row r="227" spans="1:11" s="92" customFormat="1" ht="19.5" customHeight="1">
      <c r="A227" s="90"/>
      <c r="B227" s="10"/>
      <c r="C227" s="91"/>
      <c r="D227" s="91"/>
      <c r="E227" s="91"/>
      <c r="F227" s="91"/>
      <c r="G227" s="6"/>
      <c r="H227" s="6"/>
      <c r="I227" s="6"/>
      <c r="J227" s="6"/>
      <c r="K227" s="6"/>
    </row>
    <row r="228" spans="1:6" ht="19.5" customHeight="1">
      <c r="A228" s="5"/>
      <c r="B228" s="9"/>
      <c r="C228" s="86"/>
      <c r="D228" s="86"/>
      <c r="E228" s="86"/>
      <c r="F228" s="86"/>
    </row>
    <row r="229" spans="2:10" ht="19.5" customHeight="1">
      <c r="B229" s="9" t="s">
        <v>47</v>
      </c>
      <c r="C229" s="187" t="s">
        <v>351</v>
      </c>
      <c r="D229" s="187"/>
      <c r="E229" s="187"/>
      <c r="F229" s="187"/>
      <c r="G229" s="186" t="s">
        <v>352</v>
      </c>
      <c r="H229" s="186"/>
      <c r="I229" s="186"/>
      <c r="J229" s="186"/>
    </row>
    <row r="230" spans="2:10" ht="19.5" customHeight="1">
      <c r="B230" s="9" t="s">
        <v>48</v>
      </c>
      <c r="C230" s="187" t="s">
        <v>349</v>
      </c>
      <c r="D230" s="187"/>
      <c r="E230" s="187"/>
      <c r="F230" s="187"/>
      <c r="G230" s="186" t="s">
        <v>350</v>
      </c>
      <c r="H230" s="186"/>
      <c r="I230" s="186"/>
      <c r="J230" s="186"/>
    </row>
    <row r="231" spans="2:10" ht="19.5" customHeight="1">
      <c r="B231" s="9" t="s">
        <v>49</v>
      </c>
      <c r="C231" s="189" t="s">
        <v>334</v>
      </c>
      <c r="D231" s="189"/>
      <c r="E231" s="189"/>
      <c r="F231" s="189"/>
      <c r="G231" s="186" t="s">
        <v>355</v>
      </c>
      <c r="H231" s="186"/>
      <c r="I231" s="186"/>
      <c r="J231" s="186"/>
    </row>
    <row r="232" spans="2:10" ht="19.5" customHeight="1">
      <c r="B232" s="9" t="s">
        <v>50</v>
      </c>
      <c r="C232" s="187" t="s">
        <v>353</v>
      </c>
      <c r="D232" s="187"/>
      <c r="E232" s="187"/>
      <c r="F232" s="187"/>
      <c r="G232" s="186" t="s">
        <v>354</v>
      </c>
      <c r="H232" s="186"/>
      <c r="I232" s="186"/>
      <c r="J232" s="186"/>
    </row>
    <row r="233" spans="2:10" ht="19.5" customHeight="1">
      <c r="B233" s="9" t="s">
        <v>51</v>
      </c>
      <c r="C233" s="189" t="s">
        <v>334</v>
      </c>
      <c r="D233" s="189"/>
      <c r="E233" s="189"/>
      <c r="F233" s="189"/>
      <c r="G233" s="186" t="s">
        <v>356</v>
      </c>
      <c r="H233" s="186"/>
      <c r="I233" s="186"/>
      <c r="J233" s="186"/>
    </row>
    <row r="234" ht="19.5" customHeight="1"/>
    <row r="235" ht="19.5" customHeight="1"/>
    <row r="236" spans="1:6" ht="19.5" customHeight="1">
      <c r="A236" s="3" t="s">
        <v>11</v>
      </c>
      <c r="B236" s="9" t="s">
        <v>41</v>
      </c>
      <c r="C236" s="190" t="s">
        <v>208</v>
      </c>
      <c r="D236" s="191"/>
      <c r="E236" s="191"/>
      <c r="F236" s="192"/>
    </row>
    <row r="237" spans="2:6" ht="19.5" customHeight="1">
      <c r="B237" s="9" t="s">
        <v>42</v>
      </c>
      <c r="C237" s="188" t="s">
        <v>317</v>
      </c>
      <c r="D237" s="188"/>
      <c r="E237" s="188"/>
      <c r="F237" s="188"/>
    </row>
    <row r="238" spans="2:6" ht="19.5" customHeight="1">
      <c r="B238" s="9" t="s">
        <v>43</v>
      </c>
      <c r="C238" s="188" t="s">
        <v>294</v>
      </c>
      <c r="D238" s="188"/>
      <c r="E238" s="188"/>
      <c r="F238" s="188"/>
    </row>
    <row r="239" spans="2:6" ht="19.5" customHeight="1">
      <c r="B239" s="9" t="s">
        <v>44</v>
      </c>
      <c r="C239" s="188" t="s">
        <v>293</v>
      </c>
      <c r="D239" s="188"/>
      <c r="E239" s="188"/>
      <c r="F239" s="188"/>
    </row>
  </sheetData>
  <sheetProtection/>
  <mergeCells count="297">
    <mergeCell ref="J165:J166"/>
    <mergeCell ref="A170:A171"/>
    <mergeCell ref="B170:B171"/>
    <mergeCell ref="C170:C171"/>
    <mergeCell ref="D170:D171"/>
    <mergeCell ref="H170:H171"/>
    <mergeCell ref="I170:I171"/>
    <mergeCell ref="J170:J171"/>
    <mergeCell ref="A165:A166"/>
    <mergeCell ref="B165:B166"/>
    <mergeCell ref="C165:C166"/>
    <mergeCell ref="D165:D166"/>
    <mergeCell ref="H165:H166"/>
    <mergeCell ref="I165:I166"/>
    <mergeCell ref="A106:A107"/>
    <mergeCell ref="B106:B107"/>
    <mergeCell ref="C106:C107"/>
    <mergeCell ref="D106:D107"/>
    <mergeCell ref="H106:H107"/>
    <mergeCell ref="I106:I107"/>
    <mergeCell ref="J79:J80"/>
    <mergeCell ref="C57:C58"/>
    <mergeCell ref="D57:D58"/>
    <mergeCell ref="H57:H58"/>
    <mergeCell ref="I57:I58"/>
    <mergeCell ref="J57:J58"/>
    <mergeCell ref="I74:I75"/>
    <mergeCell ref="I67:I68"/>
    <mergeCell ref="D67:D68"/>
    <mergeCell ref="H62:H63"/>
    <mergeCell ref="J13:J14"/>
    <mergeCell ref="A35:A36"/>
    <mergeCell ref="B35:B36"/>
    <mergeCell ref="C35:C36"/>
    <mergeCell ref="D35:D36"/>
    <mergeCell ref="J35:J36"/>
    <mergeCell ref="H35:H36"/>
    <mergeCell ref="I35:I36"/>
    <mergeCell ref="A13:A14"/>
    <mergeCell ref="B13:B14"/>
    <mergeCell ref="C13:C14"/>
    <mergeCell ref="D13:D14"/>
    <mergeCell ref="H13:H14"/>
    <mergeCell ref="I13:I14"/>
    <mergeCell ref="A18:A19"/>
    <mergeCell ref="B18:B19"/>
    <mergeCell ref="A143:A144"/>
    <mergeCell ref="A148:A149"/>
    <mergeCell ref="B148:B149"/>
    <mergeCell ref="I143:I144"/>
    <mergeCell ref="I148:I149"/>
    <mergeCell ref="B143:B144"/>
    <mergeCell ref="B96:B97"/>
    <mergeCell ref="A128:A129"/>
    <mergeCell ref="B128:B129"/>
    <mergeCell ref="C128:C129"/>
    <mergeCell ref="D128:D129"/>
    <mergeCell ref="H148:H149"/>
    <mergeCell ref="H143:H144"/>
    <mergeCell ref="C143:C144"/>
    <mergeCell ref="C148:C149"/>
    <mergeCell ref="D148:D149"/>
    <mergeCell ref="I62:I63"/>
    <mergeCell ref="C84:C85"/>
    <mergeCell ref="C89:C90"/>
    <mergeCell ref="B89:B90"/>
    <mergeCell ref="C62:C63"/>
    <mergeCell ref="D62:D63"/>
    <mergeCell ref="D79:D80"/>
    <mergeCell ref="H79:H80"/>
    <mergeCell ref="D89:D90"/>
    <mergeCell ref="C74:C75"/>
    <mergeCell ref="D96:D97"/>
    <mergeCell ref="C118:C119"/>
    <mergeCell ref="C123:C124"/>
    <mergeCell ref="C113:C114"/>
    <mergeCell ref="D113:D114"/>
    <mergeCell ref="C96:C97"/>
    <mergeCell ref="D123:D124"/>
    <mergeCell ref="D101:H102"/>
    <mergeCell ref="H118:H119"/>
    <mergeCell ref="H113:H114"/>
    <mergeCell ref="C101:C102"/>
    <mergeCell ref="A133:A134"/>
    <mergeCell ref="B133:B134"/>
    <mergeCell ref="A138:A139"/>
    <mergeCell ref="B123:B124"/>
    <mergeCell ref="B101:B102"/>
    <mergeCell ref="A118:A119"/>
    <mergeCell ref="A101:A102"/>
    <mergeCell ref="C138:C139"/>
    <mergeCell ref="D138:D139"/>
    <mergeCell ref="D143:D144"/>
    <mergeCell ref="B138:B139"/>
    <mergeCell ref="A113:A114"/>
    <mergeCell ref="B113:B114"/>
    <mergeCell ref="A96:A97"/>
    <mergeCell ref="D118:D119"/>
    <mergeCell ref="A123:A124"/>
    <mergeCell ref="B118:B119"/>
    <mergeCell ref="C133:C134"/>
    <mergeCell ref="A62:A63"/>
    <mergeCell ref="A74:A75"/>
    <mergeCell ref="B74:B75"/>
    <mergeCell ref="A89:A90"/>
    <mergeCell ref="A67:A68"/>
    <mergeCell ref="B67:B68"/>
    <mergeCell ref="A79:A80"/>
    <mergeCell ref="B79:B80"/>
    <mergeCell ref="B62:B63"/>
    <mergeCell ref="B84:B85"/>
    <mergeCell ref="A23:A24"/>
    <mergeCell ref="D23:D24"/>
    <mergeCell ref="J133:J134"/>
    <mergeCell ref="J143:J144"/>
    <mergeCell ref="J74:J75"/>
    <mergeCell ref="J84:J85"/>
    <mergeCell ref="J89:J90"/>
    <mergeCell ref="I84:I85"/>
    <mergeCell ref="J67:J68"/>
    <mergeCell ref="H67:H68"/>
    <mergeCell ref="J118:J119"/>
    <mergeCell ref="J138:J139"/>
    <mergeCell ref="J128:J129"/>
    <mergeCell ref="J123:J124"/>
    <mergeCell ref="I101:I102"/>
    <mergeCell ref="I118:I119"/>
    <mergeCell ref="J113:J114"/>
    <mergeCell ref="I113:I114"/>
    <mergeCell ref="J106:J107"/>
    <mergeCell ref="I128:I129"/>
    <mergeCell ref="J96:J97"/>
    <mergeCell ref="H96:H97"/>
    <mergeCell ref="I96:I97"/>
    <mergeCell ref="J101:J102"/>
    <mergeCell ref="D40:D41"/>
    <mergeCell ref="J62:J63"/>
    <mergeCell ref="J45:J46"/>
    <mergeCell ref="H52:H53"/>
    <mergeCell ref="I52:I53"/>
    <mergeCell ref="D45:D46"/>
    <mergeCell ref="H45:H46"/>
    <mergeCell ref="D52:D53"/>
    <mergeCell ref="J52:J53"/>
    <mergeCell ref="I45:I46"/>
    <mergeCell ref="C18:C19"/>
    <mergeCell ref="D18:D19"/>
    <mergeCell ref="H30:H31"/>
    <mergeCell ref="J30:J31"/>
    <mergeCell ref="C30:C31"/>
    <mergeCell ref="D30:D31"/>
    <mergeCell ref="J18:J19"/>
    <mergeCell ref="I30:I31"/>
    <mergeCell ref="H23:H24"/>
    <mergeCell ref="I18:I19"/>
    <mergeCell ref="H18:H19"/>
    <mergeCell ref="I23:I24"/>
    <mergeCell ref="J23:J24"/>
    <mergeCell ref="I40:I41"/>
    <mergeCell ref="H40:H41"/>
    <mergeCell ref="J40:J41"/>
    <mergeCell ref="B23:B24"/>
    <mergeCell ref="C23:C24"/>
    <mergeCell ref="A30:A31"/>
    <mergeCell ref="B40:B41"/>
    <mergeCell ref="A40:A41"/>
    <mergeCell ref="C40:C41"/>
    <mergeCell ref="B30:B31"/>
    <mergeCell ref="A1:J1"/>
    <mergeCell ref="A3:J3"/>
    <mergeCell ref="A8:A9"/>
    <mergeCell ref="C8:C9"/>
    <mergeCell ref="J8:J9"/>
    <mergeCell ref="I8:I9"/>
    <mergeCell ref="D8:D9"/>
    <mergeCell ref="H8:H9"/>
    <mergeCell ref="B8:B9"/>
    <mergeCell ref="A45:A46"/>
    <mergeCell ref="B45:B46"/>
    <mergeCell ref="C45:C46"/>
    <mergeCell ref="B52:B53"/>
    <mergeCell ref="C52:C53"/>
    <mergeCell ref="A84:A85"/>
    <mergeCell ref="C67:C68"/>
    <mergeCell ref="A52:A53"/>
    <mergeCell ref="A57:A58"/>
    <mergeCell ref="B57:B58"/>
    <mergeCell ref="I89:I90"/>
    <mergeCell ref="H74:H75"/>
    <mergeCell ref="H84:H85"/>
    <mergeCell ref="H89:H90"/>
    <mergeCell ref="D84:D85"/>
    <mergeCell ref="D74:D75"/>
    <mergeCell ref="I79:I80"/>
    <mergeCell ref="C79:C80"/>
    <mergeCell ref="J155:J156"/>
    <mergeCell ref="I155:I156"/>
    <mergeCell ref="I138:I139"/>
    <mergeCell ref="H123:H124"/>
    <mergeCell ref="I123:I124"/>
    <mergeCell ref="I133:I134"/>
    <mergeCell ref="H128:H129"/>
    <mergeCell ref="J148:J149"/>
    <mergeCell ref="H138:H139"/>
    <mergeCell ref="D133:D134"/>
    <mergeCell ref="H133:H134"/>
    <mergeCell ref="A192:A193"/>
    <mergeCell ref="B192:B193"/>
    <mergeCell ref="C192:C193"/>
    <mergeCell ref="D192:D193"/>
    <mergeCell ref="H192:H193"/>
    <mergeCell ref="C160:C161"/>
    <mergeCell ref="A187:A188"/>
    <mergeCell ref="B187:B188"/>
    <mergeCell ref="D155:D156"/>
    <mergeCell ref="A160:A161"/>
    <mergeCell ref="D160:D161"/>
    <mergeCell ref="H160:H161"/>
    <mergeCell ref="H155:H156"/>
    <mergeCell ref="B160:B161"/>
    <mergeCell ref="A155:A156"/>
    <mergeCell ref="B155:B156"/>
    <mergeCell ref="C155:C156"/>
    <mergeCell ref="J160:J161"/>
    <mergeCell ref="D175:D176"/>
    <mergeCell ref="I192:I193"/>
    <mergeCell ref="I160:I161"/>
    <mergeCell ref="D187:D188"/>
    <mergeCell ref="H187:H188"/>
    <mergeCell ref="I187:I188"/>
    <mergeCell ref="I180:I181"/>
    <mergeCell ref="J187:J188"/>
    <mergeCell ref="J175:J176"/>
    <mergeCell ref="J180:J181"/>
    <mergeCell ref="B175:B176"/>
    <mergeCell ref="C175:C176"/>
    <mergeCell ref="H175:H176"/>
    <mergeCell ref="I175:I176"/>
    <mergeCell ref="B180:B181"/>
    <mergeCell ref="C180:C181"/>
    <mergeCell ref="D180:D181"/>
    <mergeCell ref="D202:D203"/>
    <mergeCell ref="H202:H203"/>
    <mergeCell ref="H180:H181"/>
    <mergeCell ref="A175:A176"/>
    <mergeCell ref="A180:A181"/>
    <mergeCell ref="A184:C184"/>
    <mergeCell ref="A202:A203"/>
    <mergeCell ref="C202:C203"/>
    <mergeCell ref="C187:C188"/>
    <mergeCell ref="B202:B203"/>
    <mergeCell ref="J192:J193"/>
    <mergeCell ref="A197:A198"/>
    <mergeCell ref="B197:B198"/>
    <mergeCell ref="C197:C198"/>
    <mergeCell ref="D197:D198"/>
    <mergeCell ref="H197:H198"/>
    <mergeCell ref="I197:I198"/>
    <mergeCell ref="J197:J198"/>
    <mergeCell ref="C220:F220"/>
    <mergeCell ref="H212:H213"/>
    <mergeCell ref="J202:J203"/>
    <mergeCell ref="H207:H208"/>
    <mergeCell ref="I207:I208"/>
    <mergeCell ref="J207:J208"/>
    <mergeCell ref="I212:I213"/>
    <mergeCell ref="J212:J213"/>
    <mergeCell ref="C219:F219"/>
    <mergeCell ref="I202:I203"/>
    <mergeCell ref="A207:A208"/>
    <mergeCell ref="B207:B208"/>
    <mergeCell ref="C207:C208"/>
    <mergeCell ref="D207:D208"/>
    <mergeCell ref="A212:A213"/>
    <mergeCell ref="B212:B213"/>
    <mergeCell ref="C212:C213"/>
    <mergeCell ref="D212:D213"/>
    <mergeCell ref="C221:F221"/>
    <mergeCell ref="C222:F222"/>
    <mergeCell ref="C223:F223"/>
    <mergeCell ref="G230:J230"/>
    <mergeCell ref="G229:J229"/>
    <mergeCell ref="G233:J233"/>
    <mergeCell ref="C224:F224"/>
    <mergeCell ref="C225:F225"/>
    <mergeCell ref="C226:F226"/>
    <mergeCell ref="C229:F229"/>
    <mergeCell ref="G231:J231"/>
    <mergeCell ref="G232:J232"/>
    <mergeCell ref="C230:F230"/>
    <mergeCell ref="C237:F237"/>
    <mergeCell ref="C238:F238"/>
    <mergeCell ref="C239:F239"/>
    <mergeCell ref="C231:F231"/>
    <mergeCell ref="C232:F232"/>
    <mergeCell ref="C233:F233"/>
    <mergeCell ref="C236:F23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3" customWidth="1"/>
    <col min="2" max="2" width="17.625" style="3" customWidth="1"/>
    <col min="3" max="3" width="6.875" style="3" customWidth="1"/>
    <col min="4" max="4" width="3.625" style="5" customWidth="1"/>
    <col min="5" max="7" width="3.625" style="3" customWidth="1"/>
    <col min="8" max="8" width="3.625" style="6" customWidth="1"/>
    <col min="9" max="9" width="6.875" style="3" customWidth="1"/>
    <col min="10" max="10" width="17.625" style="3" customWidth="1"/>
    <col min="11" max="11" width="15.625" style="3" customWidth="1"/>
    <col min="12" max="15" width="15.625" style="2" customWidth="1"/>
    <col min="16" max="16384" width="9.00390625" style="2" customWidth="1"/>
  </cols>
  <sheetData>
    <row r="1" spans="1:10" ht="17.25" customHeight="1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>
      <c r="A3" s="203" t="s">
        <v>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7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8" ht="13.5" customHeight="1">
      <c r="A5" s="6" t="s">
        <v>173</v>
      </c>
      <c r="B5" s="14"/>
      <c r="D5" s="15"/>
      <c r="H5" s="15"/>
    </row>
    <row r="6" spans="4:8" ht="13.5" customHeight="1">
      <c r="D6" s="15"/>
      <c r="H6" s="15"/>
    </row>
    <row r="7" spans="1:9" ht="13.5" customHeight="1">
      <c r="A7" s="3" t="s">
        <v>23</v>
      </c>
      <c r="C7" s="15"/>
      <c r="D7" s="15"/>
      <c r="E7" s="15">
        <v>9</v>
      </c>
      <c r="F7" s="15" t="s">
        <v>20</v>
      </c>
      <c r="G7" s="15">
        <v>16</v>
      </c>
      <c r="H7" s="15"/>
      <c r="I7" s="15"/>
    </row>
    <row r="8" spans="1:10" ht="13.5" customHeight="1">
      <c r="A8" s="197" t="s">
        <v>21</v>
      </c>
      <c r="B8" s="197" t="s">
        <v>0</v>
      </c>
      <c r="C8" s="197">
        <f>SUM(E7:E10)</f>
        <v>63</v>
      </c>
      <c r="D8" s="197" t="s">
        <v>18</v>
      </c>
      <c r="E8" s="5">
        <v>19</v>
      </c>
      <c r="F8" s="5" t="s">
        <v>20</v>
      </c>
      <c r="G8" s="5">
        <v>9</v>
      </c>
      <c r="H8" s="197" t="s">
        <v>19</v>
      </c>
      <c r="I8" s="197">
        <f>SUM(G7:G10)</f>
        <v>61</v>
      </c>
      <c r="J8" s="197" t="s">
        <v>25</v>
      </c>
    </row>
    <row r="9" spans="1:10" ht="13.5" customHeight="1">
      <c r="A9" s="197"/>
      <c r="B9" s="197"/>
      <c r="C9" s="197"/>
      <c r="D9" s="197"/>
      <c r="E9" s="5">
        <v>19</v>
      </c>
      <c r="F9" s="5" t="s">
        <v>20</v>
      </c>
      <c r="G9" s="5">
        <v>26</v>
      </c>
      <c r="H9" s="197"/>
      <c r="I9" s="197"/>
      <c r="J9" s="197"/>
    </row>
    <row r="10" spans="1:9" ht="13.5" customHeight="1">
      <c r="A10" s="15"/>
      <c r="C10" s="15"/>
      <c r="D10" s="15"/>
      <c r="E10" s="15">
        <v>16</v>
      </c>
      <c r="F10" s="15" t="s">
        <v>20</v>
      </c>
      <c r="G10" s="15">
        <v>10</v>
      </c>
      <c r="H10" s="15"/>
      <c r="I10" s="15"/>
    </row>
    <row r="11" spans="1:8" ht="13.5" customHeight="1">
      <c r="A11" s="15"/>
      <c r="D11" s="15"/>
      <c r="E11" s="15"/>
      <c r="F11" s="15"/>
      <c r="G11" s="15"/>
      <c r="H11" s="15"/>
    </row>
    <row r="12" spans="1:9" ht="13.5" customHeight="1">
      <c r="A12" s="3" t="s">
        <v>23</v>
      </c>
      <c r="C12" s="15"/>
      <c r="D12" s="15"/>
      <c r="E12" s="15">
        <v>19</v>
      </c>
      <c r="F12" s="15" t="s">
        <v>20</v>
      </c>
      <c r="G12" s="15">
        <v>11</v>
      </c>
      <c r="H12" s="15"/>
      <c r="I12" s="15"/>
    </row>
    <row r="13" spans="1:10" ht="13.5" customHeight="1">
      <c r="A13" s="197" t="s">
        <v>62</v>
      </c>
      <c r="B13" s="197" t="s">
        <v>1</v>
      </c>
      <c r="C13" s="197">
        <f>SUM(E12:E15)</f>
        <v>87</v>
      </c>
      <c r="D13" s="197" t="s">
        <v>18</v>
      </c>
      <c r="E13" s="5">
        <v>26</v>
      </c>
      <c r="F13" s="5" t="s">
        <v>20</v>
      </c>
      <c r="G13" s="5">
        <v>18</v>
      </c>
      <c r="H13" s="197" t="s">
        <v>19</v>
      </c>
      <c r="I13" s="197">
        <f>SUM(G12:G15)</f>
        <v>66</v>
      </c>
      <c r="J13" s="197" t="s">
        <v>24</v>
      </c>
    </row>
    <row r="14" spans="1:10" ht="13.5" customHeight="1">
      <c r="A14" s="197"/>
      <c r="B14" s="197"/>
      <c r="C14" s="197"/>
      <c r="D14" s="197"/>
      <c r="E14" s="5">
        <v>19</v>
      </c>
      <c r="F14" s="5" t="s">
        <v>20</v>
      </c>
      <c r="G14" s="5">
        <v>14</v>
      </c>
      <c r="H14" s="197"/>
      <c r="I14" s="197"/>
      <c r="J14" s="197"/>
    </row>
    <row r="15" spans="1:10" ht="13.5" customHeight="1">
      <c r="A15" s="5"/>
      <c r="B15" s="5"/>
      <c r="C15" s="5"/>
      <c r="E15" s="5">
        <v>23</v>
      </c>
      <c r="F15" s="5" t="s">
        <v>20</v>
      </c>
      <c r="G15" s="5">
        <v>23</v>
      </c>
      <c r="H15" s="5"/>
      <c r="I15" s="5"/>
      <c r="J15" s="5"/>
    </row>
    <row r="16" spans="1:9" ht="13.5" customHeight="1">
      <c r="A16" s="15"/>
      <c r="C16" s="15"/>
      <c r="D16" s="15"/>
      <c r="E16" s="15"/>
      <c r="F16" s="15"/>
      <c r="G16" s="15"/>
      <c r="H16" s="15"/>
      <c r="I16" s="15"/>
    </row>
    <row r="17" spans="1:9" ht="13.5" customHeight="1">
      <c r="A17" s="3" t="s">
        <v>23</v>
      </c>
      <c r="C17" s="15"/>
      <c r="D17" s="15"/>
      <c r="E17" s="15">
        <v>30</v>
      </c>
      <c r="F17" s="15" t="s">
        <v>20</v>
      </c>
      <c r="G17" s="15">
        <v>6</v>
      </c>
      <c r="H17" s="15"/>
      <c r="I17" s="15"/>
    </row>
    <row r="18" spans="1:10" ht="13.5" customHeight="1">
      <c r="A18" s="197" t="s">
        <v>113</v>
      </c>
      <c r="B18" s="197" t="s">
        <v>177</v>
      </c>
      <c r="C18" s="197">
        <f>SUM(E17:E20)</f>
        <v>134</v>
      </c>
      <c r="D18" s="197" t="s">
        <v>18</v>
      </c>
      <c r="E18" s="5">
        <v>29</v>
      </c>
      <c r="F18" s="5" t="s">
        <v>20</v>
      </c>
      <c r="G18" s="5">
        <v>8</v>
      </c>
      <c r="H18" s="197" t="s">
        <v>19</v>
      </c>
      <c r="I18" s="197">
        <f>SUM(G17:G20)</f>
        <v>37</v>
      </c>
      <c r="J18" s="197" t="s">
        <v>67</v>
      </c>
    </row>
    <row r="19" spans="1:10" ht="13.5" customHeight="1">
      <c r="A19" s="197"/>
      <c r="B19" s="197"/>
      <c r="C19" s="197"/>
      <c r="D19" s="197"/>
      <c r="E19" s="5">
        <v>39</v>
      </c>
      <c r="F19" s="5" t="s">
        <v>20</v>
      </c>
      <c r="G19" s="5">
        <v>14</v>
      </c>
      <c r="H19" s="197"/>
      <c r="I19" s="197"/>
      <c r="J19" s="197"/>
    </row>
    <row r="20" spans="1:10" ht="13.5" customHeight="1">
      <c r="A20" s="5"/>
      <c r="B20" s="5"/>
      <c r="C20" s="5"/>
      <c r="E20" s="15">
        <v>36</v>
      </c>
      <c r="F20" s="5" t="s">
        <v>20</v>
      </c>
      <c r="G20" s="15">
        <v>9</v>
      </c>
      <c r="H20" s="5"/>
      <c r="I20" s="5"/>
      <c r="J20" s="5"/>
    </row>
    <row r="21" spans="1:10" ht="13.5" customHeight="1">
      <c r="A21" s="5"/>
      <c r="B21" s="5"/>
      <c r="C21" s="5"/>
      <c r="E21" s="5"/>
      <c r="F21" s="5"/>
      <c r="G21" s="5"/>
      <c r="H21" s="5"/>
      <c r="I21" s="5"/>
      <c r="J21" s="5"/>
    </row>
    <row r="22" spans="1:10" ht="13.5" customHeight="1">
      <c r="A22" s="3" t="s">
        <v>23</v>
      </c>
      <c r="B22" s="5"/>
      <c r="C22" s="5"/>
      <c r="E22" s="15">
        <v>27</v>
      </c>
      <c r="F22" s="5" t="s">
        <v>20</v>
      </c>
      <c r="G22" s="15">
        <v>8</v>
      </c>
      <c r="H22" s="5"/>
      <c r="I22" s="5"/>
      <c r="J22" s="5"/>
    </row>
    <row r="23" spans="1:10" ht="13.5" customHeight="1">
      <c r="A23" s="197" t="s">
        <v>65</v>
      </c>
      <c r="B23" s="197" t="s">
        <v>4</v>
      </c>
      <c r="C23" s="197">
        <f>SUM(E22:E25)</f>
        <v>103</v>
      </c>
      <c r="D23" s="197" t="s">
        <v>18</v>
      </c>
      <c r="E23" s="5">
        <v>21</v>
      </c>
      <c r="F23" s="5" t="s">
        <v>20</v>
      </c>
      <c r="G23" s="5">
        <v>18</v>
      </c>
      <c r="H23" s="197" t="s">
        <v>19</v>
      </c>
      <c r="I23" s="197">
        <f>SUM(G22:G25)</f>
        <v>57</v>
      </c>
      <c r="J23" s="197" t="s">
        <v>178</v>
      </c>
    </row>
    <row r="24" spans="1:10" ht="13.5" customHeight="1">
      <c r="A24" s="197"/>
      <c r="B24" s="197"/>
      <c r="C24" s="197"/>
      <c r="D24" s="197"/>
      <c r="E24" s="5">
        <v>28</v>
      </c>
      <c r="F24" s="15" t="s">
        <v>20</v>
      </c>
      <c r="G24" s="5">
        <v>17</v>
      </c>
      <c r="H24" s="197"/>
      <c r="I24" s="197"/>
      <c r="J24" s="197"/>
    </row>
    <row r="25" spans="1:10" ht="13.5" customHeight="1">
      <c r="A25" s="5"/>
      <c r="B25" s="5"/>
      <c r="C25" s="5"/>
      <c r="E25" s="5">
        <v>27</v>
      </c>
      <c r="F25" s="15" t="s">
        <v>20</v>
      </c>
      <c r="G25" s="5">
        <v>14</v>
      </c>
      <c r="H25" s="5"/>
      <c r="I25" s="5"/>
      <c r="J25" s="5"/>
    </row>
    <row r="26" spans="1:10" ht="13.5" customHeight="1">
      <c r="A26" s="5"/>
      <c r="B26" s="5"/>
      <c r="C26" s="5"/>
      <c r="E26" s="5"/>
      <c r="F26" s="15"/>
      <c r="G26" s="5"/>
      <c r="H26" s="5"/>
      <c r="I26" s="5"/>
      <c r="J26" s="5"/>
    </row>
    <row r="27" spans="1:9" ht="13.5" customHeight="1">
      <c r="A27" s="15"/>
      <c r="C27" s="15"/>
      <c r="D27" s="15"/>
      <c r="E27" s="15"/>
      <c r="G27" s="15"/>
      <c r="H27" s="15"/>
      <c r="I27" s="15"/>
    </row>
    <row r="28" spans="1:8" ht="13.5" customHeight="1">
      <c r="A28" s="6" t="s">
        <v>176</v>
      </c>
      <c r="B28" s="14"/>
      <c r="D28" s="15"/>
      <c r="H28" s="15"/>
    </row>
    <row r="29" spans="4:8" ht="13.5" customHeight="1">
      <c r="D29" s="15"/>
      <c r="H29" s="15"/>
    </row>
    <row r="30" spans="1:9" ht="13.5" customHeight="1">
      <c r="A30" s="3" t="s">
        <v>23</v>
      </c>
      <c r="C30" s="15"/>
      <c r="D30" s="15"/>
      <c r="E30" s="15">
        <v>9</v>
      </c>
      <c r="F30" s="15" t="s">
        <v>20</v>
      </c>
      <c r="G30" s="15">
        <v>14</v>
      </c>
      <c r="H30" s="15"/>
      <c r="I30" s="15"/>
    </row>
    <row r="31" spans="1:10" ht="13.5" customHeight="1">
      <c r="A31" s="197" t="s">
        <v>114</v>
      </c>
      <c r="B31" s="197" t="s">
        <v>24</v>
      </c>
      <c r="C31" s="197">
        <f>SUM(E30:E33)</f>
        <v>45</v>
      </c>
      <c r="D31" s="197" t="s">
        <v>18</v>
      </c>
      <c r="E31" s="5">
        <v>18</v>
      </c>
      <c r="F31" s="5" t="s">
        <v>20</v>
      </c>
      <c r="G31" s="5">
        <v>27</v>
      </c>
      <c r="H31" s="197" t="s">
        <v>19</v>
      </c>
      <c r="I31" s="197">
        <f>SUM(G30:G33)</f>
        <v>67</v>
      </c>
      <c r="J31" s="197" t="s">
        <v>0</v>
      </c>
    </row>
    <row r="32" spans="1:10" ht="13.5" customHeight="1">
      <c r="A32" s="197"/>
      <c r="B32" s="197"/>
      <c r="C32" s="197"/>
      <c r="D32" s="197"/>
      <c r="E32" s="5">
        <v>5</v>
      </c>
      <c r="F32" s="5" t="s">
        <v>20</v>
      </c>
      <c r="G32" s="5">
        <v>15</v>
      </c>
      <c r="H32" s="197"/>
      <c r="I32" s="197"/>
      <c r="J32" s="197"/>
    </row>
    <row r="33" spans="1:9" ht="13.5" customHeight="1">
      <c r="A33" s="15"/>
      <c r="C33" s="15"/>
      <c r="D33" s="15"/>
      <c r="E33" s="15">
        <v>13</v>
      </c>
      <c r="F33" s="15" t="s">
        <v>20</v>
      </c>
      <c r="G33" s="15">
        <v>11</v>
      </c>
      <c r="H33" s="15"/>
      <c r="I33" s="15"/>
    </row>
    <row r="34" spans="1:8" ht="13.5" customHeight="1">
      <c r="A34" s="15"/>
      <c r="D34" s="15"/>
      <c r="E34" s="15"/>
      <c r="F34" s="15"/>
      <c r="G34" s="15"/>
      <c r="H34" s="15"/>
    </row>
    <row r="35" spans="1:9" ht="13.5" customHeight="1">
      <c r="A35" s="3" t="s">
        <v>23</v>
      </c>
      <c r="C35" s="15"/>
      <c r="D35" s="15"/>
      <c r="E35" s="15">
        <v>23</v>
      </c>
      <c r="F35" s="15" t="s">
        <v>20</v>
      </c>
      <c r="G35" s="15">
        <v>17</v>
      </c>
      <c r="H35" s="15"/>
      <c r="I35" s="15"/>
    </row>
    <row r="36" spans="1:10" ht="13.5" customHeight="1">
      <c r="A36" s="197" t="s">
        <v>115</v>
      </c>
      <c r="B36" s="197" t="s">
        <v>25</v>
      </c>
      <c r="C36" s="197">
        <f>SUM(E35:E39)</f>
        <v>94</v>
      </c>
      <c r="D36" s="197" t="s">
        <v>18</v>
      </c>
      <c r="E36" s="5">
        <v>26</v>
      </c>
      <c r="F36" s="5" t="s">
        <v>20</v>
      </c>
      <c r="G36" s="5">
        <v>19</v>
      </c>
      <c r="H36" s="197" t="s">
        <v>19</v>
      </c>
      <c r="I36" s="197">
        <f>SUM(G35:G38)</f>
        <v>66</v>
      </c>
      <c r="J36" s="197" t="s">
        <v>1</v>
      </c>
    </row>
    <row r="37" spans="1:10" ht="13.5" customHeight="1">
      <c r="A37" s="197"/>
      <c r="B37" s="197"/>
      <c r="C37" s="197"/>
      <c r="D37" s="197"/>
      <c r="E37" s="5">
        <v>30</v>
      </c>
      <c r="F37" s="5" t="s">
        <v>20</v>
      </c>
      <c r="G37" s="5">
        <v>16</v>
      </c>
      <c r="H37" s="197"/>
      <c r="I37" s="197"/>
      <c r="J37" s="197"/>
    </row>
    <row r="38" spans="1:10" ht="13.5" customHeight="1">
      <c r="A38" s="5"/>
      <c r="B38" s="5"/>
      <c r="C38" s="5"/>
      <c r="E38" s="5">
        <v>15</v>
      </c>
      <c r="F38" s="5" t="s">
        <v>20</v>
      </c>
      <c r="G38" s="5">
        <v>14</v>
      </c>
      <c r="H38" s="5"/>
      <c r="I38" s="5"/>
      <c r="J38" s="5"/>
    </row>
    <row r="39" spans="1:9" ht="13.5" customHeight="1">
      <c r="A39" s="15"/>
      <c r="C39" s="15"/>
      <c r="D39" s="15"/>
      <c r="E39" s="15"/>
      <c r="F39" s="15"/>
      <c r="G39" s="15"/>
      <c r="H39" s="15"/>
      <c r="I39" s="15"/>
    </row>
    <row r="40" spans="1:9" ht="13.5" customHeight="1">
      <c r="A40" s="3" t="s">
        <v>23</v>
      </c>
      <c r="C40" s="15"/>
      <c r="D40" s="15"/>
      <c r="E40" s="15">
        <v>14</v>
      </c>
      <c r="F40" s="15" t="s">
        <v>20</v>
      </c>
      <c r="G40" s="15">
        <v>30</v>
      </c>
      <c r="H40" s="15"/>
      <c r="I40" s="15"/>
    </row>
    <row r="41" spans="1:10" ht="13.5" customHeight="1">
      <c r="A41" s="197" t="s">
        <v>116</v>
      </c>
      <c r="B41" s="197" t="s">
        <v>7</v>
      </c>
      <c r="C41" s="197">
        <f>SUM(E40:E43)</f>
        <v>58</v>
      </c>
      <c r="D41" s="197" t="s">
        <v>18</v>
      </c>
      <c r="E41" s="5">
        <v>13</v>
      </c>
      <c r="F41" s="5" t="s">
        <v>20</v>
      </c>
      <c r="G41" s="5">
        <v>23</v>
      </c>
      <c r="H41" s="197" t="s">
        <v>19</v>
      </c>
      <c r="I41" s="197">
        <f>SUM(G40:G43)</f>
        <v>103</v>
      </c>
      <c r="J41" s="197" t="s">
        <v>14</v>
      </c>
    </row>
    <row r="42" spans="1:10" ht="13.5" customHeight="1">
      <c r="A42" s="197"/>
      <c r="B42" s="197"/>
      <c r="C42" s="197"/>
      <c r="D42" s="197"/>
      <c r="E42" s="5">
        <v>18</v>
      </c>
      <c r="F42" s="5" t="s">
        <v>20</v>
      </c>
      <c r="G42" s="5">
        <v>33</v>
      </c>
      <c r="H42" s="197"/>
      <c r="I42" s="197"/>
      <c r="J42" s="197"/>
    </row>
    <row r="43" spans="1:10" ht="13.5" customHeight="1">
      <c r="A43" s="5"/>
      <c r="B43" s="5"/>
      <c r="C43" s="5"/>
      <c r="E43" s="5">
        <v>13</v>
      </c>
      <c r="F43" s="5" t="s">
        <v>20</v>
      </c>
      <c r="G43" s="5">
        <v>17</v>
      </c>
      <c r="H43" s="5"/>
      <c r="I43" s="5"/>
      <c r="J43" s="5"/>
    </row>
    <row r="44" spans="1:10" ht="13.5" customHeight="1">
      <c r="A44" s="5"/>
      <c r="B44" s="5"/>
      <c r="C44" s="5"/>
      <c r="E44" s="5"/>
      <c r="F44" s="5"/>
      <c r="G44" s="5"/>
      <c r="H44" s="5"/>
      <c r="I44" s="5"/>
      <c r="J44" s="5"/>
    </row>
    <row r="45" spans="1:10" ht="13.5" customHeight="1">
      <c r="A45" s="3" t="s">
        <v>23</v>
      </c>
      <c r="B45" s="5"/>
      <c r="C45" s="5"/>
      <c r="E45" s="5">
        <v>15</v>
      </c>
      <c r="F45" s="5" t="s">
        <v>20</v>
      </c>
      <c r="G45" s="5">
        <v>22</v>
      </c>
      <c r="H45" s="5"/>
      <c r="I45" s="5"/>
      <c r="J45" s="5"/>
    </row>
    <row r="46" spans="1:10" ht="13.5" customHeight="1">
      <c r="A46" s="197" t="s">
        <v>64</v>
      </c>
      <c r="B46" s="197" t="s">
        <v>67</v>
      </c>
      <c r="C46" s="197">
        <f>SUM(E45:E48)</f>
        <v>43</v>
      </c>
      <c r="D46" s="197" t="s">
        <v>18</v>
      </c>
      <c r="E46" s="5">
        <v>9</v>
      </c>
      <c r="F46" s="5" t="s">
        <v>20</v>
      </c>
      <c r="G46" s="5">
        <v>24</v>
      </c>
      <c r="H46" s="197" t="s">
        <v>19</v>
      </c>
      <c r="I46" s="197">
        <f>SUM(G45:G48)</f>
        <v>103</v>
      </c>
      <c r="J46" s="197" t="s">
        <v>4</v>
      </c>
    </row>
    <row r="47" spans="1:10" ht="13.5" customHeight="1">
      <c r="A47" s="197"/>
      <c r="B47" s="197"/>
      <c r="C47" s="197"/>
      <c r="D47" s="197"/>
      <c r="E47" s="5">
        <v>9</v>
      </c>
      <c r="F47" s="15" t="s">
        <v>20</v>
      </c>
      <c r="G47" s="5">
        <v>35</v>
      </c>
      <c r="H47" s="197"/>
      <c r="I47" s="197"/>
      <c r="J47" s="197"/>
    </row>
    <row r="48" spans="1:10" ht="13.5" customHeight="1">
      <c r="A48" s="5"/>
      <c r="B48" s="5"/>
      <c r="C48" s="5"/>
      <c r="E48" s="5">
        <v>10</v>
      </c>
      <c r="F48" s="15" t="s">
        <v>20</v>
      </c>
      <c r="G48" s="5">
        <v>22</v>
      </c>
      <c r="H48" s="5"/>
      <c r="I48" s="5"/>
      <c r="J48" s="5"/>
    </row>
    <row r="49" spans="1:10" ht="13.5" customHeight="1">
      <c r="A49" s="5"/>
      <c r="B49" s="5"/>
      <c r="C49" s="5"/>
      <c r="E49" s="5"/>
      <c r="F49" s="15"/>
      <c r="G49" s="5"/>
      <c r="H49" s="5"/>
      <c r="I49" s="5"/>
      <c r="J49" s="5"/>
    </row>
    <row r="50" spans="1:10" ht="13.5" customHeight="1">
      <c r="A50" s="5"/>
      <c r="B50" s="5"/>
      <c r="C50" s="5"/>
      <c r="E50" s="5"/>
      <c r="F50" s="15"/>
      <c r="G50" s="5"/>
      <c r="H50" s="5"/>
      <c r="I50" s="5"/>
      <c r="J50" s="5"/>
    </row>
    <row r="51" spans="1:8" ht="12.75" customHeight="1">
      <c r="A51" s="6" t="s">
        <v>179</v>
      </c>
      <c r="B51" s="14"/>
      <c r="D51" s="15"/>
      <c r="H51" s="15"/>
    </row>
    <row r="52" spans="4:8" ht="13.5" customHeight="1">
      <c r="D52" s="15"/>
      <c r="H52" s="15"/>
    </row>
    <row r="53" spans="1:9" ht="13.5" customHeight="1">
      <c r="A53" s="3" t="s">
        <v>23</v>
      </c>
      <c r="C53" s="15"/>
      <c r="D53" s="15"/>
      <c r="E53" s="15">
        <v>18</v>
      </c>
      <c r="F53" s="15" t="s">
        <v>20</v>
      </c>
      <c r="G53" s="15">
        <v>8</v>
      </c>
      <c r="H53" s="15"/>
      <c r="I53" s="15"/>
    </row>
    <row r="54" spans="1:10" ht="13.5" customHeight="1">
      <c r="A54" s="197" t="s">
        <v>21</v>
      </c>
      <c r="B54" s="197" t="s">
        <v>0</v>
      </c>
      <c r="C54" s="197">
        <f>SUM(E53:E56)</f>
        <v>66</v>
      </c>
      <c r="D54" s="197" t="s">
        <v>18</v>
      </c>
      <c r="E54" s="5">
        <v>20</v>
      </c>
      <c r="F54" s="5" t="s">
        <v>20</v>
      </c>
      <c r="G54" s="5">
        <v>20</v>
      </c>
      <c r="H54" s="197" t="s">
        <v>19</v>
      </c>
      <c r="I54" s="197">
        <f>SUM(G53:G56)</f>
        <v>41</v>
      </c>
      <c r="J54" s="197" t="s">
        <v>67</v>
      </c>
    </row>
    <row r="55" spans="1:10" ht="13.5" customHeight="1">
      <c r="A55" s="197"/>
      <c r="B55" s="197"/>
      <c r="C55" s="197"/>
      <c r="D55" s="197"/>
      <c r="E55" s="5">
        <v>16</v>
      </c>
      <c r="F55" s="5" t="s">
        <v>20</v>
      </c>
      <c r="G55" s="5">
        <v>3</v>
      </c>
      <c r="H55" s="197"/>
      <c r="I55" s="197"/>
      <c r="J55" s="197"/>
    </row>
    <row r="56" spans="1:9" ht="13.5" customHeight="1">
      <c r="A56" s="15"/>
      <c r="C56" s="15"/>
      <c r="D56" s="15"/>
      <c r="E56" s="15">
        <v>12</v>
      </c>
      <c r="F56" s="15" t="s">
        <v>20</v>
      </c>
      <c r="G56" s="15">
        <v>10</v>
      </c>
      <c r="H56" s="15"/>
      <c r="I56" s="15"/>
    </row>
    <row r="57" spans="1:8" ht="13.5" customHeight="1">
      <c r="A57" s="15"/>
      <c r="D57" s="15"/>
      <c r="E57" s="15"/>
      <c r="F57" s="15"/>
      <c r="G57" s="15"/>
      <c r="H57" s="15"/>
    </row>
    <row r="58" spans="1:9" ht="13.5" customHeight="1">
      <c r="A58" s="3" t="s">
        <v>23</v>
      </c>
      <c r="C58" s="15"/>
      <c r="D58" s="15"/>
      <c r="E58" s="15">
        <v>20</v>
      </c>
      <c r="F58" s="15" t="s">
        <v>20</v>
      </c>
      <c r="G58" s="15">
        <v>13</v>
      </c>
      <c r="H58" s="15"/>
      <c r="I58" s="15"/>
    </row>
    <row r="59" spans="1:10" ht="13.5" customHeight="1">
      <c r="A59" s="197" t="s">
        <v>62</v>
      </c>
      <c r="B59" s="197" t="s">
        <v>1</v>
      </c>
      <c r="C59" s="197">
        <f>SUM(E58:E61)</f>
        <v>86</v>
      </c>
      <c r="D59" s="197" t="s">
        <v>18</v>
      </c>
      <c r="E59" s="5">
        <v>19</v>
      </c>
      <c r="F59" s="5" t="s">
        <v>20</v>
      </c>
      <c r="G59" s="5">
        <v>6</v>
      </c>
      <c r="H59" s="197" t="s">
        <v>19</v>
      </c>
      <c r="I59" s="197">
        <f>SUM(G58:G61)</f>
        <v>48</v>
      </c>
      <c r="J59" s="197" t="s">
        <v>7</v>
      </c>
    </row>
    <row r="60" spans="1:10" ht="13.5" customHeight="1">
      <c r="A60" s="197"/>
      <c r="B60" s="197"/>
      <c r="C60" s="197"/>
      <c r="D60" s="197"/>
      <c r="E60" s="5">
        <v>21</v>
      </c>
      <c r="F60" s="5" t="s">
        <v>20</v>
      </c>
      <c r="G60" s="5">
        <v>13</v>
      </c>
      <c r="H60" s="197"/>
      <c r="I60" s="197"/>
      <c r="J60" s="197"/>
    </row>
    <row r="61" spans="1:10" ht="13.5" customHeight="1">
      <c r="A61" s="5"/>
      <c r="B61" s="5"/>
      <c r="C61" s="5"/>
      <c r="E61" s="5">
        <v>26</v>
      </c>
      <c r="F61" s="5" t="s">
        <v>20</v>
      </c>
      <c r="G61" s="5">
        <v>16</v>
      </c>
      <c r="H61" s="5"/>
      <c r="I61" s="5"/>
      <c r="J61" s="5"/>
    </row>
    <row r="62" spans="1:9" ht="13.5" customHeight="1">
      <c r="A62" s="15"/>
      <c r="C62" s="15"/>
      <c r="D62" s="15"/>
      <c r="E62" s="15"/>
      <c r="F62" s="15"/>
      <c r="G62" s="15"/>
      <c r="H62" s="15"/>
      <c r="I62" s="15"/>
    </row>
    <row r="63" spans="1:9" ht="13.5" customHeight="1">
      <c r="A63" s="3" t="s">
        <v>23</v>
      </c>
      <c r="C63" s="15"/>
      <c r="D63" s="15"/>
      <c r="E63" s="15">
        <v>22</v>
      </c>
      <c r="F63" s="15" t="s">
        <v>20</v>
      </c>
      <c r="G63" s="15">
        <v>21</v>
      </c>
      <c r="H63" s="15"/>
      <c r="I63" s="15"/>
    </row>
    <row r="64" spans="1:10" ht="13.5" customHeight="1">
      <c r="A64" s="197" t="s">
        <v>117</v>
      </c>
      <c r="B64" s="197" t="s">
        <v>14</v>
      </c>
      <c r="C64" s="197">
        <f>SUM(E63:E66)</f>
        <v>100</v>
      </c>
      <c r="D64" s="197" t="s">
        <v>18</v>
      </c>
      <c r="E64" s="5">
        <v>37</v>
      </c>
      <c r="F64" s="5" t="s">
        <v>20</v>
      </c>
      <c r="G64" s="5">
        <v>21</v>
      </c>
      <c r="H64" s="197" t="s">
        <v>19</v>
      </c>
      <c r="I64" s="197">
        <f>SUM(G63:G66)</f>
        <v>90</v>
      </c>
      <c r="J64" s="197" t="s">
        <v>197</v>
      </c>
    </row>
    <row r="65" spans="1:10" ht="13.5" customHeight="1">
      <c r="A65" s="197"/>
      <c r="B65" s="197"/>
      <c r="C65" s="197"/>
      <c r="D65" s="197"/>
      <c r="E65" s="5">
        <v>22</v>
      </c>
      <c r="F65" s="5" t="s">
        <v>20</v>
      </c>
      <c r="G65" s="5">
        <v>21</v>
      </c>
      <c r="H65" s="197"/>
      <c r="I65" s="197"/>
      <c r="J65" s="197"/>
    </row>
    <row r="66" spans="1:10" ht="13.5" customHeight="1">
      <c r="A66" s="5"/>
      <c r="B66" s="5"/>
      <c r="C66" s="5"/>
      <c r="E66" s="5">
        <v>19</v>
      </c>
      <c r="F66" s="5" t="s">
        <v>20</v>
      </c>
      <c r="G66" s="5">
        <v>27</v>
      </c>
      <c r="H66" s="5"/>
      <c r="I66" s="5"/>
      <c r="J66" s="5"/>
    </row>
    <row r="67" spans="1:10" ht="13.5" customHeight="1">
      <c r="A67" s="5"/>
      <c r="B67" s="5"/>
      <c r="C67" s="5"/>
      <c r="E67" s="5"/>
      <c r="F67" s="5"/>
      <c r="G67" s="5"/>
      <c r="H67" s="5"/>
      <c r="I67" s="5"/>
      <c r="J67" s="5"/>
    </row>
    <row r="68" spans="1:10" ht="13.5" customHeight="1">
      <c r="A68" s="3" t="s">
        <v>23</v>
      </c>
      <c r="B68" s="5"/>
      <c r="C68" s="5"/>
      <c r="E68" s="5">
        <v>34</v>
      </c>
      <c r="F68" s="5" t="s">
        <v>20</v>
      </c>
      <c r="G68" s="5">
        <v>26</v>
      </c>
      <c r="H68" s="5"/>
      <c r="I68" s="5"/>
      <c r="J68" s="5"/>
    </row>
    <row r="69" spans="1:10" ht="13.5" customHeight="1">
      <c r="A69" s="197" t="s">
        <v>65</v>
      </c>
      <c r="B69" s="197" t="s">
        <v>118</v>
      </c>
      <c r="C69" s="197">
        <f>SUM(E68:E71)</f>
        <v>100</v>
      </c>
      <c r="D69" s="197" t="s">
        <v>18</v>
      </c>
      <c r="E69" s="5">
        <v>29</v>
      </c>
      <c r="F69" s="5" t="s">
        <v>20</v>
      </c>
      <c r="G69" s="5">
        <v>10</v>
      </c>
      <c r="H69" s="197" t="s">
        <v>19</v>
      </c>
      <c r="I69" s="197">
        <f>SUM(G68:G71)</f>
        <v>69</v>
      </c>
      <c r="J69" s="197" t="s">
        <v>204</v>
      </c>
    </row>
    <row r="70" spans="1:10" ht="13.5" customHeight="1">
      <c r="A70" s="197"/>
      <c r="B70" s="197"/>
      <c r="C70" s="197"/>
      <c r="D70" s="197"/>
      <c r="E70" s="5">
        <v>21</v>
      </c>
      <c r="F70" s="15" t="s">
        <v>20</v>
      </c>
      <c r="G70" s="5">
        <v>18</v>
      </c>
      <c r="H70" s="197"/>
      <c r="I70" s="197"/>
      <c r="J70" s="197"/>
    </row>
    <row r="71" spans="1:10" ht="13.5" customHeight="1">
      <c r="A71" s="5"/>
      <c r="B71" s="5"/>
      <c r="C71" s="5"/>
      <c r="E71" s="5">
        <v>16</v>
      </c>
      <c r="F71" s="15" t="s">
        <v>20</v>
      </c>
      <c r="G71" s="5">
        <v>15</v>
      </c>
      <c r="H71" s="5"/>
      <c r="I71" s="5"/>
      <c r="J71" s="5"/>
    </row>
    <row r="72" spans="1:10" ht="13.5" customHeight="1">
      <c r="A72" s="5"/>
      <c r="B72" s="5"/>
      <c r="C72" s="5"/>
      <c r="E72" s="5"/>
      <c r="F72" s="15"/>
      <c r="G72" s="5"/>
      <c r="H72" s="5"/>
      <c r="I72" s="5"/>
      <c r="J72" s="5"/>
    </row>
    <row r="73" spans="3:9" ht="13.5" customHeight="1">
      <c r="C73" s="15"/>
      <c r="D73" s="15"/>
      <c r="E73" s="15"/>
      <c r="F73" s="15"/>
      <c r="G73" s="15"/>
      <c r="H73" s="15"/>
      <c r="I73" s="15"/>
    </row>
    <row r="74" spans="1:8" ht="13.5" customHeight="1">
      <c r="A74" s="6" t="s">
        <v>182</v>
      </c>
      <c r="B74" s="14"/>
      <c r="D74" s="15"/>
      <c r="H74" s="15"/>
    </row>
    <row r="75" spans="4:8" ht="13.5" customHeight="1">
      <c r="D75" s="15"/>
      <c r="H75" s="15"/>
    </row>
    <row r="76" spans="1:9" ht="13.5" customHeight="1">
      <c r="A76" s="3" t="s">
        <v>23</v>
      </c>
      <c r="C76" s="15"/>
      <c r="D76" s="15"/>
      <c r="E76" s="15">
        <v>6</v>
      </c>
      <c r="F76" s="15" t="s">
        <v>20</v>
      </c>
      <c r="G76" s="15">
        <v>22</v>
      </c>
      <c r="H76" s="15"/>
      <c r="I76" s="15"/>
    </row>
    <row r="77" spans="1:10" ht="13.5" customHeight="1">
      <c r="A77" s="197" t="s">
        <v>63</v>
      </c>
      <c r="B77" s="197" t="s">
        <v>178</v>
      </c>
      <c r="C77" s="197">
        <f>SUM(E76:E79)</f>
        <v>36</v>
      </c>
      <c r="D77" s="197" t="s">
        <v>18</v>
      </c>
      <c r="E77" s="5">
        <v>9</v>
      </c>
      <c r="F77" s="5" t="s">
        <v>20</v>
      </c>
      <c r="G77" s="5">
        <v>28</v>
      </c>
      <c r="H77" s="197" t="s">
        <v>19</v>
      </c>
      <c r="I77" s="197">
        <f>SUM(G76:G79)</f>
        <v>96</v>
      </c>
      <c r="J77" s="197" t="s">
        <v>0</v>
      </c>
    </row>
    <row r="78" spans="1:10" ht="13.5" customHeight="1">
      <c r="A78" s="197"/>
      <c r="B78" s="197"/>
      <c r="C78" s="197"/>
      <c r="D78" s="197"/>
      <c r="E78" s="5">
        <v>9</v>
      </c>
      <c r="F78" s="5" t="s">
        <v>20</v>
      </c>
      <c r="G78" s="5">
        <v>25</v>
      </c>
      <c r="H78" s="197"/>
      <c r="I78" s="197"/>
      <c r="J78" s="197"/>
    </row>
    <row r="79" spans="1:9" ht="13.5" customHeight="1">
      <c r="A79" s="15"/>
      <c r="C79" s="15"/>
      <c r="D79" s="15"/>
      <c r="E79" s="15">
        <v>12</v>
      </c>
      <c r="F79" s="15" t="s">
        <v>20</v>
      </c>
      <c r="G79" s="15">
        <v>21</v>
      </c>
      <c r="H79" s="15"/>
      <c r="I79" s="15"/>
    </row>
    <row r="80" spans="1:8" ht="13.5" customHeight="1">
      <c r="A80" s="15"/>
      <c r="D80" s="15"/>
      <c r="E80" s="15"/>
      <c r="F80" s="15"/>
      <c r="G80" s="15"/>
      <c r="H80" s="15"/>
    </row>
    <row r="81" spans="1:9" ht="13.5" customHeight="1">
      <c r="A81" s="3" t="s">
        <v>23</v>
      </c>
      <c r="C81" s="15"/>
      <c r="D81" s="15"/>
      <c r="E81" s="15">
        <v>15</v>
      </c>
      <c r="F81" s="15" t="s">
        <v>20</v>
      </c>
      <c r="G81" s="15">
        <v>21</v>
      </c>
      <c r="H81" s="15"/>
      <c r="I81" s="15"/>
    </row>
    <row r="82" spans="1:10" ht="13.5" customHeight="1">
      <c r="A82" s="197" t="s">
        <v>207</v>
      </c>
      <c r="B82" s="197" t="s">
        <v>67</v>
      </c>
      <c r="C82" s="197">
        <f>SUM(E81:E84)</f>
        <v>50</v>
      </c>
      <c r="D82" s="197" t="s">
        <v>18</v>
      </c>
      <c r="E82" s="5">
        <v>13</v>
      </c>
      <c r="F82" s="5" t="s">
        <v>20</v>
      </c>
      <c r="G82" s="5">
        <v>25</v>
      </c>
      <c r="H82" s="197" t="s">
        <v>19</v>
      </c>
      <c r="I82" s="197">
        <f>SUM(G81:G84)</f>
        <v>97</v>
      </c>
      <c r="J82" s="197" t="s">
        <v>1</v>
      </c>
    </row>
    <row r="83" spans="1:10" ht="13.5" customHeight="1">
      <c r="A83" s="197"/>
      <c r="B83" s="197"/>
      <c r="C83" s="197"/>
      <c r="D83" s="197"/>
      <c r="E83" s="5">
        <v>13</v>
      </c>
      <c r="F83" s="5" t="s">
        <v>20</v>
      </c>
      <c r="G83" s="5">
        <v>19</v>
      </c>
      <c r="H83" s="197"/>
      <c r="I83" s="197"/>
      <c r="J83" s="197"/>
    </row>
    <row r="84" spans="1:10" ht="13.5" customHeight="1">
      <c r="A84" s="5"/>
      <c r="B84" s="5"/>
      <c r="C84" s="5"/>
      <c r="E84" s="5">
        <v>9</v>
      </c>
      <c r="F84" s="5" t="s">
        <v>20</v>
      </c>
      <c r="G84" s="5">
        <v>32</v>
      </c>
      <c r="H84" s="5"/>
      <c r="I84" s="5"/>
      <c r="J84" s="5"/>
    </row>
    <row r="85" spans="1:9" ht="13.5" customHeight="1">
      <c r="A85" s="15"/>
      <c r="C85" s="15"/>
      <c r="D85" s="15"/>
      <c r="E85" s="15"/>
      <c r="F85" s="15"/>
      <c r="G85" s="15"/>
      <c r="H85" s="15"/>
      <c r="I85" s="15"/>
    </row>
    <row r="86" spans="1:9" ht="13.5" customHeight="1">
      <c r="A86" s="3" t="s">
        <v>23</v>
      </c>
      <c r="C86" s="15"/>
      <c r="D86" s="15"/>
      <c r="E86" s="15">
        <v>19</v>
      </c>
      <c r="F86" s="15" t="s">
        <v>20</v>
      </c>
      <c r="G86" s="15">
        <v>22</v>
      </c>
      <c r="H86" s="15"/>
      <c r="I86" s="15"/>
    </row>
    <row r="87" spans="1:10" ht="13.5" customHeight="1">
      <c r="A87" s="197" t="s">
        <v>206</v>
      </c>
      <c r="B87" s="197" t="s">
        <v>24</v>
      </c>
      <c r="C87" s="197">
        <f>SUM(E86:E89)</f>
        <v>65</v>
      </c>
      <c r="D87" s="197" t="s">
        <v>18</v>
      </c>
      <c r="E87" s="5">
        <v>18</v>
      </c>
      <c r="F87" s="15" t="s">
        <v>20</v>
      </c>
      <c r="G87" s="5">
        <v>21</v>
      </c>
      <c r="H87" s="197" t="s">
        <v>19</v>
      </c>
      <c r="I87" s="197">
        <f>SUM(G86:G89)</f>
        <v>96</v>
      </c>
      <c r="J87" s="197" t="s">
        <v>177</v>
      </c>
    </row>
    <row r="88" spans="1:10" ht="13.5" customHeight="1">
      <c r="A88" s="197"/>
      <c r="B88" s="197"/>
      <c r="C88" s="197"/>
      <c r="D88" s="197"/>
      <c r="E88" s="5">
        <v>18</v>
      </c>
      <c r="F88" s="15" t="s">
        <v>20</v>
      </c>
      <c r="G88" s="5">
        <v>27</v>
      </c>
      <c r="H88" s="197"/>
      <c r="I88" s="197"/>
      <c r="J88" s="197"/>
    </row>
    <row r="89" spans="1:10" ht="13.5" customHeight="1">
      <c r="A89" s="5"/>
      <c r="B89" s="5"/>
      <c r="C89" s="5"/>
      <c r="E89" s="5">
        <v>10</v>
      </c>
      <c r="F89" s="15" t="s">
        <v>20</v>
      </c>
      <c r="G89" s="5">
        <v>26</v>
      </c>
      <c r="H89" s="5"/>
      <c r="I89" s="5"/>
      <c r="J89" s="5"/>
    </row>
    <row r="90" spans="3:9" ht="13.5" customHeight="1">
      <c r="C90" s="15"/>
      <c r="D90" s="15"/>
      <c r="E90" s="15"/>
      <c r="F90" s="15"/>
      <c r="G90" s="15"/>
      <c r="H90" s="15"/>
      <c r="I90" s="15"/>
    </row>
    <row r="91" spans="1:10" ht="13.5" customHeight="1">
      <c r="A91" s="3" t="s">
        <v>23</v>
      </c>
      <c r="B91" s="5"/>
      <c r="C91" s="5"/>
      <c r="E91" s="5">
        <v>15</v>
      </c>
      <c r="F91" s="5" t="s">
        <v>20</v>
      </c>
      <c r="G91" s="5">
        <v>22</v>
      </c>
      <c r="H91" s="5"/>
      <c r="I91" s="5"/>
      <c r="J91" s="5"/>
    </row>
    <row r="92" spans="1:10" ht="13.5" customHeight="1">
      <c r="A92" s="197" t="s">
        <v>22</v>
      </c>
      <c r="B92" s="197" t="s">
        <v>205</v>
      </c>
      <c r="C92" s="197">
        <f>SUM(E91:E94)</f>
        <v>85</v>
      </c>
      <c r="D92" s="197" t="s">
        <v>18</v>
      </c>
      <c r="E92" s="5">
        <v>23</v>
      </c>
      <c r="F92" s="5" t="s">
        <v>20</v>
      </c>
      <c r="G92" s="5">
        <v>23</v>
      </c>
      <c r="H92" s="197" t="s">
        <v>19</v>
      </c>
      <c r="I92" s="197">
        <f>SUM(G91:G94)</f>
        <v>88</v>
      </c>
      <c r="J92" s="197" t="s">
        <v>118</v>
      </c>
    </row>
    <row r="93" spans="1:10" ht="13.5" customHeight="1">
      <c r="A93" s="197"/>
      <c r="B93" s="197"/>
      <c r="C93" s="197"/>
      <c r="D93" s="197"/>
      <c r="E93" s="5">
        <v>25</v>
      </c>
      <c r="F93" s="15" t="s">
        <v>20</v>
      </c>
      <c r="G93" s="5">
        <v>23</v>
      </c>
      <c r="H93" s="197"/>
      <c r="I93" s="197"/>
      <c r="J93" s="197"/>
    </row>
    <row r="94" spans="1:10" ht="13.5" customHeight="1">
      <c r="A94" s="5"/>
      <c r="B94" s="5"/>
      <c r="C94" s="5"/>
      <c r="E94" s="5">
        <v>22</v>
      </c>
      <c r="F94" s="15" t="s">
        <v>20</v>
      </c>
      <c r="G94" s="5">
        <v>20</v>
      </c>
      <c r="H94" s="5"/>
      <c r="I94" s="5"/>
      <c r="J94" s="5"/>
    </row>
    <row r="95" spans="3:9" ht="13.5" customHeight="1">
      <c r="C95" s="15"/>
      <c r="D95" s="15"/>
      <c r="E95" s="15"/>
      <c r="F95" s="15"/>
      <c r="G95" s="15"/>
      <c r="H95" s="15"/>
      <c r="I95" s="15"/>
    </row>
    <row r="96" spans="1:10" ht="13.5" customHeight="1">
      <c r="A96" s="5"/>
      <c r="B96" s="4"/>
      <c r="C96" s="4"/>
      <c r="E96" s="5"/>
      <c r="F96" s="5"/>
      <c r="G96" s="5"/>
      <c r="H96" s="5"/>
      <c r="I96" s="4"/>
      <c r="J96" s="4"/>
    </row>
    <row r="97" spans="1:10" ht="13.5" customHeight="1">
      <c r="A97" s="7" t="s">
        <v>195</v>
      </c>
      <c r="B97" s="7"/>
      <c r="C97" s="7"/>
      <c r="D97" s="16"/>
      <c r="E97" s="7"/>
      <c r="F97" s="7"/>
      <c r="G97" s="7"/>
      <c r="H97" s="16"/>
      <c r="I97" s="7"/>
      <c r="J97" s="7"/>
    </row>
    <row r="98" spans="1:10" ht="13.5" customHeight="1">
      <c r="A98" s="7"/>
      <c r="B98" s="7"/>
      <c r="C98" s="7"/>
      <c r="D98" s="16"/>
      <c r="E98" s="7"/>
      <c r="F98" s="7"/>
      <c r="G98" s="7"/>
      <c r="H98" s="16"/>
      <c r="I98" s="7"/>
      <c r="J98" s="7"/>
    </row>
    <row r="99" spans="1:10" ht="13.5" customHeight="1">
      <c r="A99" s="7" t="s">
        <v>23</v>
      </c>
      <c r="B99" s="11"/>
      <c r="C99" s="9"/>
      <c r="D99" s="9"/>
      <c r="E99" s="9">
        <v>15</v>
      </c>
      <c r="F99" s="9" t="s">
        <v>274</v>
      </c>
      <c r="G99" s="9">
        <v>16</v>
      </c>
      <c r="H99" s="9"/>
      <c r="I99" s="9"/>
      <c r="J99" s="11"/>
    </row>
    <row r="100" spans="1:10" ht="13.5" customHeight="1">
      <c r="A100" s="198" t="s">
        <v>189</v>
      </c>
      <c r="B100" s="198" t="s">
        <v>67</v>
      </c>
      <c r="C100" s="198">
        <f>SUM(E99:E102)</f>
        <v>81</v>
      </c>
      <c r="D100" s="198" t="s">
        <v>18</v>
      </c>
      <c r="E100" s="9">
        <v>22</v>
      </c>
      <c r="F100" s="9" t="s">
        <v>274</v>
      </c>
      <c r="G100" s="9">
        <v>16</v>
      </c>
      <c r="H100" s="198" t="s">
        <v>19</v>
      </c>
      <c r="I100" s="198">
        <f>SUM(G99:G102)</f>
        <v>73</v>
      </c>
      <c r="J100" s="198" t="s">
        <v>204</v>
      </c>
    </row>
    <row r="101" spans="1:10" ht="13.5" customHeight="1">
      <c r="A101" s="198"/>
      <c r="B101" s="198"/>
      <c r="C101" s="198"/>
      <c r="D101" s="198"/>
      <c r="E101" s="9">
        <v>11</v>
      </c>
      <c r="F101" s="9" t="s">
        <v>274</v>
      </c>
      <c r="G101" s="9">
        <v>22</v>
      </c>
      <c r="H101" s="198"/>
      <c r="I101" s="198"/>
      <c r="J101" s="198"/>
    </row>
    <row r="102" spans="1:10" ht="13.5" customHeight="1">
      <c r="A102" s="9"/>
      <c r="B102" s="9"/>
      <c r="C102" s="9"/>
      <c r="D102" s="9"/>
      <c r="E102" s="9">
        <v>33</v>
      </c>
      <c r="F102" s="9" t="s">
        <v>274</v>
      </c>
      <c r="G102" s="9">
        <v>19</v>
      </c>
      <c r="H102" s="9"/>
      <c r="I102" s="9"/>
      <c r="J102" s="11"/>
    </row>
    <row r="103" spans="1:10" ht="13.5" customHeight="1">
      <c r="A103" s="9"/>
      <c r="B103" s="11"/>
      <c r="C103" s="11"/>
      <c r="D103" s="9"/>
      <c r="E103" s="11"/>
      <c r="F103" s="11"/>
      <c r="G103" s="11"/>
      <c r="H103" s="9"/>
      <c r="I103" s="11"/>
      <c r="J103" s="11"/>
    </row>
    <row r="104" spans="1:10" ht="13.5" customHeight="1">
      <c r="A104" s="7" t="s">
        <v>23</v>
      </c>
      <c r="B104" s="11"/>
      <c r="C104" s="9"/>
      <c r="D104" s="9"/>
      <c r="E104" s="9">
        <v>5</v>
      </c>
      <c r="F104" s="9" t="s">
        <v>274</v>
      </c>
      <c r="G104" s="9">
        <v>19</v>
      </c>
      <c r="H104" s="9"/>
      <c r="I104" s="9"/>
      <c r="J104" s="11"/>
    </row>
    <row r="105" spans="1:10" ht="13.5" customHeight="1">
      <c r="A105" s="198" t="s">
        <v>209</v>
      </c>
      <c r="B105" s="198" t="s">
        <v>178</v>
      </c>
      <c r="C105" s="198">
        <f>SUM(E104:E107)</f>
        <v>44</v>
      </c>
      <c r="D105" s="198" t="s">
        <v>18</v>
      </c>
      <c r="E105" s="9">
        <v>17</v>
      </c>
      <c r="F105" s="9" t="s">
        <v>274</v>
      </c>
      <c r="G105" s="9">
        <v>21</v>
      </c>
      <c r="H105" s="198" t="s">
        <v>19</v>
      </c>
      <c r="I105" s="198">
        <f>SUM(G104:G107)</f>
        <v>84</v>
      </c>
      <c r="J105" s="198" t="s">
        <v>208</v>
      </c>
    </row>
    <row r="106" spans="1:10" ht="13.5" customHeight="1">
      <c r="A106" s="198"/>
      <c r="B106" s="198"/>
      <c r="C106" s="198"/>
      <c r="D106" s="198"/>
      <c r="E106" s="9">
        <v>13</v>
      </c>
      <c r="F106" s="9" t="s">
        <v>274</v>
      </c>
      <c r="G106" s="9">
        <v>24</v>
      </c>
      <c r="H106" s="198"/>
      <c r="I106" s="198"/>
      <c r="J106" s="198"/>
    </row>
    <row r="107" spans="1:10" ht="13.5" customHeight="1">
      <c r="A107" s="9"/>
      <c r="B107" s="9"/>
      <c r="C107" s="9"/>
      <c r="D107" s="9"/>
      <c r="E107" s="9">
        <v>9</v>
      </c>
      <c r="F107" s="9" t="s">
        <v>274</v>
      </c>
      <c r="G107" s="9">
        <v>20</v>
      </c>
      <c r="H107" s="9"/>
      <c r="I107" s="9"/>
      <c r="J107" s="21"/>
    </row>
    <row r="108" spans="1:10" ht="13.5" customHeight="1">
      <c r="A108" s="7"/>
      <c r="B108" s="7"/>
      <c r="C108" s="7"/>
      <c r="D108" s="16"/>
      <c r="E108" s="7"/>
      <c r="F108" s="7"/>
      <c r="G108" s="7"/>
      <c r="H108" s="16"/>
      <c r="I108" s="7"/>
      <c r="J108" s="7"/>
    </row>
    <row r="109" spans="1:10" ht="13.5" customHeight="1">
      <c r="A109" s="7" t="s">
        <v>23</v>
      </c>
      <c r="B109" s="11"/>
      <c r="C109" s="9"/>
      <c r="D109" s="9"/>
      <c r="E109" s="9">
        <v>27</v>
      </c>
      <c r="F109" s="9" t="s">
        <v>274</v>
      </c>
      <c r="G109" s="9">
        <v>10</v>
      </c>
      <c r="H109" s="9"/>
      <c r="I109" s="9"/>
      <c r="J109" s="11"/>
    </row>
    <row r="110" spans="1:10" ht="13.5" customHeight="1">
      <c r="A110" s="198" t="s">
        <v>210</v>
      </c>
      <c r="B110" s="198" t="s">
        <v>177</v>
      </c>
      <c r="C110" s="198">
        <f>SUM(E109:E112)</f>
        <v>112</v>
      </c>
      <c r="D110" s="198" t="s">
        <v>18</v>
      </c>
      <c r="E110" s="9">
        <v>27</v>
      </c>
      <c r="F110" s="9" t="s">
        <v>274</v>
      </c>
      <c r="G110" s="9">
        <v>18</v>
      </c>
      <c r="H110" s="198" t="s">
        <v>19</v>
      </c>
      <c r="I110" s="198">
        <f>SUM(G109:G112)</f>
        <v>62</v>
      </c>
      <c r="J110" s="198" t="s">
        <v>175</v>
      </c>
    </row>
    <row r="111" spans="1:10" ht="13.5" customHeight="1">
      <c r="A111" s="198"/>
      <c r="B111" s="198"/>
      <c r="C111" s="198"/>
      <c r="D111" s="198"/>
      <c r="E111" s="9">
        <v>24</v>
      </c>
      <c r="F111" s="9" t="s">
        <v>274</v>
      </c>
      <c r="G111" s="9">
        <v>16</v>
      </c>
      <c r="H111" s="198"/>
      <c r="I111" s="198"/>
      <c r="J111" s="198"/>
    </row>
    <row r="112" spans="1:10" ht="13.5" customHeight="1">
      <c r="A112" s="9"/>
      <c r="B112" s="9"/>
      <c r="C112" s="9"/>
      <c r="D112" s="9"/>
      <c r="E112" s="9">
        <v>34</v>
      </c>
      <c r="F112" s="9" t="s">
        <v>274</v>
      </c>
      <c r="G112" s="9">
        <v>18</v>
      </c>
      <c r="H112" s="9"/>
      <c r="I112" s="9"/>
      <c r="J112" s="11"/>
    </row>
    <row r="113" spans="1:10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11"/>
    </row>
    <row r="114" spans="1:10" ht="13.5" customHeight="1">
      <c r="A114" s="7" t="s">
        <v>23</v>
      </c>
      <c r="B114" s="11"/>
      <c r="C114" s="9"/>
      <c r="D114" s="9"/>
      <c r="E114" s="9">
        <v>15</v>
      </c>
      <c r="F114" s="9" t="s">
        <v>274</v>
      </c>
      <c r="G114" s="9">
        <v>25</v>
      </c>
      <c r="H114" s="9"/>
      <c r="I114" s="9"/>
      <c r="J114" s="11"/>
    </row>
    <row r="115" spans="1:10" ht="13.5" customHeight="1">
      <c r="A115" s="198" t="s">
        <v>211</v>
      </c>
      <c r="B115" s="198" t="s">
        <v>181</v>
      </c>
      <c r="C115" s="198">
        <f>SUM(E114:E117)</f>
        <v>52</v>
      </c>
      <c r="D115" s="198" t="s">
        <v>18</v>
      </c>
      <c r="E115" s="9">
        <v>10</v>
      </c>
      <c r="F115" s="9" t="s">
        <v>274</v>
      </c>
      <c r="G115" s="9">
        <v>17</v>
      </c>
      <c r="H115" s="198" t="s">
        <v>19</v>
      </c>
      <c r="I115" s="198">
        <f>SUM(G114:G117)</f>
        <v>94</v>
      </c>
      <c r="J115" s="198" t="s">
        <v>118</v>
      </c>
    </row>
    <row r="116" spans="1:10" ht="13.5" customHeight="1">
      <c r="A116" s="198"/>
      <c r="B116" s="198"/>
      <c r="C116" s="198"/>
      <c r="D116" s="198"/>
      <c r="E116" s="9">
        <v>11</v>
      </c>
      <c r="F116" s="9" t="s">
        <v>274</v>
      </c>
      <c r="G116" s="9">
        <v>24</v>
      </c>
      <c r="H116" s="198"/>
      <c r="I116" s="198"/>
      <c r="J116" s="198"/>
    </row>
    <row r="117" spans="1:10" ht="13.5" customHeight="1">
      <c r="A117" s="9"/>
      <c r="B117" s="9"/>
      <c r="C117" s="9"/>
      <c r="D117" s="9"/>
      <c r="E117" s="9">
        <v>16</v>
      </c>
      <c r="F117" s="9" t="s">
        <v>274</v>
      </c>
      <c r="G117" s="9">
        <v>28</v>
      </c>
      <c r="H117" s="9"/>
      <c r="I117" s="9"/>
      <c r="J117" s="11"/>
    </row>
    <row r="118" spans="1:10" ht="13.5" customHeight="1">
      <c r="A118" s="9"/>
      <c r="B118" s="11"/>
      <c r="C118" s="11"/>
      <c r="D118" s="9"/>
      <c r="E118" s="11"/>
      <c r="F118" s="11"/>
      <c r="G118" s="11"/>
      <c r="H118" s="9"/>
      <c r="I118" s="11"/>
      <c r="J118" s="11"/>
    </row>
    <row r="119" spans="1:10" ht="13.5" customHeight="1">
      <c r="A119" s="7" t="s">
        <v>12</v>
      </c>
      <c r="B119" s="11"/>
      <c r="C119" s="9"/>
      <c r="D119" s="9"/>
      <c r="E119" s="9">
        <v>25</v>
      </c>
      <c r="F119" s="9" t="s">
        <v>274</v>
      </c>
      <c r="G119" s="9">
        <v>13</v>
      </c>
      <c r="H119" s="9"/>
      <c r="I119" s="9"/>
      <c r="J119" s="11"/>
    </row>
    <row r="120" spans="1:10" ht="13.5" customHeight="1">
      <c r="A120" s="198" t="s">
        <v>33</v>
      </c>
      <c r="B120" s="198" t="s">
        <v>85</v>
      </c>
      <c r="C120" s="198">
        <f>SUM(E119:E122)</f>
        <v>78</v>
      </c>
      <c r="D120" s="198" t="s">
        <v>18</v>
      </c>
      <c r="E120" s="9">
        <v>18</v>
      </c>
      <c r="F120" s="9" t="s">
        <v>274</v>
      </c>
      <c r="G120" s="9">
        <v>23</v>
      </c>
      <c r="H120" s="198" t="s">
        <v>19</v>
      </c>
      <c r="I120" s="198">
        <f>SUM(G119:G122)</f>
        <v>72</v>
      </c>
      <c r="J120" s="207" t="s">
        <v>78</v>
      </c>
    </row>
    <row r="121" spans="1:10" ht="13.5" customHeight="1">
      <c r="A121" s="198"/>
      <c r="B121" s="198"/>
      <c r="C121" s="198"/>
      <c r="D121" s="198"/>
      <c r="E121" s="9">
        <v>14</v>
      </c>
      <c r="F121" s="9" t="s">
        <v>274</v>
      </c>
      <c r="G121" s="9">
        <v>23</v>
      </c>
      <c r="H121" s="198"/>
      <c r="I121" s="198"/>
      <c r="J121" s="207"/>
    </row>
    <row r="122" spans="1:10" ht="13.5" customHeight="1">
      <c r="A122" s="9"/>
      <c r="B122" s="9"/>
      <c r="C122" s="9"/>
      <c r="D122" s="9"/>
      <c r="E122" s="9">
        <v>21</v>
      </c>
      <c r="F122" s="9" t="s">
        <v>274</v>
      </c>
      <c r="G122" s="9">
        <v>13</v>
      </c>
      <c r="H122" s="9"/>
      <c r="I122" s="9"/>
      <c r="J122" s="21"/>
    </row>
    <row r="123" spans="1:10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21"/>
    </row>
    <row r="124" spans="1:10" ht="13.5" customHeight="1">
      <c r="A124" s="7" t="s">
        <v>12</v>
      </c>
      <c r="B124" s="11"/>
      <c r="C124" s="9"/>
      <c r="D124" s="9"/>
      <c r="E124" s="9">
        <v>18</v>
      </c>
      <c r="F124" s="9" t="s">
        <v>274</v>
      </c>
      <c r="G124" s="9">
        <v>12</v>
      </c>
      <c r="H124" s="9"/>
      <c r="I124" s="9"/>
      <c r="J124" s="11"/>
    </row>
    <row r="125" spans="1:10" ht="13.5" customHeight="1">
      <c r="A125" s="198" t="s">
        <v>34</v>
      </c>
      <c r="B125" s="198" t="s">
        <v>184</v>
      </c>
      <c r="C125" s="198">
        <f>SUM(E124:E127)</f>
        <v>66</v>
      </c>
      <c r="D125" s="198" t="s">
        <v>18</v>
      </c>
      <c r="E125" s="9">
        <v>16</v>
      </c>
      <c r="F125" s="9" t="s">
        <v>274</v>
      </c>
      <c r="G125" s="9">
        <v>12</v>
      </c>
      <c r="H125" s="198" t="s">
        <v>19</v>
      </c>
      <c r="I125" s="198">
        <f>SUM(G124:G127)</f>
        <v>53</v>
      </c>
      <c r="J125" s="198" t="s">
        <v>212</v>
      </c>
    </row>
    <row r="126" spans="1:10" ht="13.5" customHeight="1">
      <c r="A126" s="198"/>
      <c r="B126" s="198"/>
      <c r="C126" s="198"/>
      <c r="D126" s="198"/>
      <c r="E126" s="9">
        <v>15</v>
      </c>
      <c r="F126" s="9" t="s">
        <v>274</v>
      </c>
      <c r="G126" s="9">
        <v>14</v>
      </c>
      <c r="H126" s="198"/>
      <c r="I126" s="198"/>
      <c r="J126" s="198"/>
    </row>
    <row r="127" spans="1:10" ht="13.5" customHeight="1">
      <c r="A127" s="9"/>
      <c r="B127" s="9"/>
      <c r="C127" s="9"/>
      <c r="D127" s="9"/>
      <c r="E127" s="9">
        <v>17</v>
      </c>
      <c r="F127" s="9" t="s">
        <v>274</v>
      </c>
      <c r="G127" s="9">
        <v>15</v>
      </c>
      <c r="H127" s="9"/>
      <c r="I127" s="9"/>
      <c r="J127" s="11"/>
    </row>
    <row r="128" spans="1:10" ht="13.5" customHeight="1">
      <c r="A128" s="9"/>
      <c r="B128" s="9"/>
      <c r="C128" s="9"/>
      <c r="D128" s="9"/>
      <c r="E128" s="9"/>
      <c r="F128" s="9"/>
      <c r="G128" s="9"/>
      <c r="H128" s="9"/>
      <c r="I128" s="9"/>
      <c r="J128" s="21"/>
    </row>
    <row r="129" spans="1:10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21"/>
    </row>
    <row r="130" spans="1:8" ht="13.5" customHeight="1">
      <c r="A130" s="3" t="s">
        <v>198</v>
      </c>
      <c r="D130" s="15"/>
      <c r="H130" s="15"/>
    </row>
    <row r="131" spans="4:8" ht="13.5" customHeight="1">
      <c r="D131" s="15"/>
      <c r="H131" s="15"/>
    </row>
    <row r="132" spans="1:9" ht="13.5" customHeight="1">
      <c r="A132" s="3" t="s">
        <v>23</v>
      </c>
      <c r="C132" s="15"/>
      <c r="D132" s="15"/>
      <c r="E132" s="15">
        <v>25</v>
      </c>
      <c r="F132" s="15" t="s">
        <v>20</v>
      </c>
      <c r="G132" s="15">
        <v>9</v>
      </c>
      <c r="H132" s="15"/>
      <c r="I132" s="15"/>
    </row>
    <row r="133" spans="1:10" ht="13.5" customHeight="1">
      <c r="A133" s="197" t="s">
        <v>35</v>
      </c>
      <c r="B133" s="197" t="s">
        <v>204</v>
      </c>
      <c r="C133" s="197">
        <f>SUM(E132:E135)</f>
        <v>72</v>
      </c>
      <c r="D133" s="197" t="s">
        <v>18</v>
      </c>
      <c r="E133" s="5">
        <v>16</v>
      </c>
      <c r="F133" s="5" t="s">
        <v>20</v>
      </c>
      <c r="G133" s="5">
        <v>13</v>
      </c>
      <c r="H133" s="197" t="s">
        <v>19</v>
      </c>
      <c r="I133" s="197">
        <f>SUM(G132:G135)</f>
        <v>59</v>
      </c>
      <c r="J133" s="197" t="s">
        <v>178</v>
      </c>
    </row>
    <row r="134" spans="1:10" ht="13.5" customHeight="1">
      <c r="A134" s="197"/>
      <c r="B134" s="197"/>
      <c r="C134" s="197"/>
      <c r="D134" s="197"/>
      <c r="E134" s="5">
        <v>15</v>
      </c>
      <c r="F134" s="5" t="s">
        <v>20</v>
      </c>
      <c r="G134" s="5">
        <v>3</v>
      </c>
      <c r="H134" s="197"/>
      <c r="I134" s="197"/>
      <c r="J134" s="197"/>
    </row>
    <row r="135" spans="1:9" ht="13.5" customHeight="1">
      <c r="A135" s="15"/>
      <c r="C135" s="15"/>
      <c r="D135" s="15"/>
      <c r="E135" s="15">
        <v>16</v>
      </c>
      <c r="F135" s="15" t="s">
        <v>20</v>
      </c>
      <c r="G135" s="15">
        <v>34</v>
      </c>
      <c r="H135" s="15"/>
      <c r="I135" s="15"/>
    </row>
    <row r="136" spans="4:8" ht="13.5" customHeight="1">
      <c r="D136" s="15"/>
      <c r="E136" s="15"/>
      <c r="F136" s="15"/>
      <c r="G136" s="15"/>
      <c r="H136" s="15"/>
    </row>
    <row r="137" spans="1:9" ht="13.5" customHeight="1">
      <c r="A137" s="3" t="s">
        <v>23</v>
      </c>
      <c r="C137" s="15"/>
      <c r="D137" s="15"/>
      <c r="E137" s="15">
        <v>31</v>
      </c>
      <c r="F137" s="15" t="s">
        <v>20</v>
      </c>
      <c r="G137" s="15">
        <v>9</v>
      </c>
      <c r="H137" s="15"/>
      <c r="I137" s="15"/>
    </row>
    <row r="138" spans="1:10" ht="13.5" customHeight="1">
      <c r="A138" s="197" t="s">
        <v>36</v>
      </c>
      <c r="B138" s="197" t="s">
        <v>197</v>
      </c>
      <c r="C138" s="197">
        <f>SUM(E137:E140)</f>
        <v>98</v>
      </c>
      <c r="D138" s="197" t="s">
        <v>18</v>
      </c>
      <c r="E138" s="5">
        <v>18</v>
      </c>
      <c r="F138" s="5" t="s">
        <v>20</v>
      </c>
      <c r="G138" s="5">
        <v>18</v>
      </c>
      <c r="H138" s="197" t="s">
        <v>19</v>
      </c>
      <c r="I138" s="197">
        <f>SUM(G137:G140)</f>
        <v>49</v>
      </c>
      <c r="J138" s="197" t="s">
        <v>213</v>
      </c>
    </row>
    <row r="139" spans="1:10" ht="13.5" customHeight="1">
      <c r="A139" s="197"/>
      <c r="B139" s="197"/>
      <c r="C139" s="197"/>
      <c r="D139" s="197"/>
      <c r="E139" s="5">
        <v>26</v>
      </c>
      <c r="F139" s="5" t="s">
        <v>20</v>
      </c>
      <c r="G139" s="5">
        <v>15</v>
      </c>
      <c r="H139" s="197"/>
      <c r="I139" s="197"/>
      <c r="J139" s="197"/>
    </row>
    <row r="140" spans="1:9" ht="13.5" customHeight="1">
      <c r="A140" s="15"/>
      <c r="C140" s="15"/>
      <c r="D140" s="15"/>
      <c r="E140" s="15">
        <v>23</v>
      </c>
      <c r="F140" s="15" t="s">
        <v>20</v>
      </c>
      <c r="G140" s="15">
        <v>7</v>
      </c>
      <c r="H140" s="15"/>
      <c r="I140" s="15"/>
    </row>
    <row r="141" spans="3:9" ht="13.5" customHeight="1">
      <c r="C141" s="15"/>
      <c r="D141" s="15"/>
      <c r="E141" s="15"/>
      <c r="F141" s="15"/>
      <c r="G141" s="15"/>
      <c r="H141" s="15"/>
      <c r="I141" s="15"/>
    </row>
    <row r="142" spans="1:9" ht="13.5" customHeight="1">
      <c r="A142" s="3" t="s">
        <v>23</v>
      </c>
      <c r="C142" s="15"/>
      <c r="D142" s="15"/>
      <c r="E142" s="15">
        <v>26</v>
      </c>
      <c r="F142" s="15" t="s">
        <v>20</v>
      </c>
      <c r="G142" s="15">
        <v>15</v>
      </c>
      <c r="H142" s="15"/>
      <c r="I142" s="15"/>
    </row>
    <row r="143" spans="1:10" ht="13.5" customHeight="1">
      <c r="A143" s="197" t="s">
        <v>214</v>
      </c>
      <c r="B143" s="197" t="s">
        <v>177</v>
      </c>
      <c r="C143" s="197">
        <f>SUM(E142:E145)</f>
        <v>93</v>
      </c>
      <c r="D143" s="197" t="s">
        <v>18</v>
      </c>
      <c r="E143" s="5">
        <v>17</v>
      </c>
      <c r="F143" s="5" t="s">
        <v>20</v>
      </c>
      <c r="G143" s="5">
        <v>17</v>
      </c>
      <c r="H143" s="197" t="s">
        <v>19</v>
      </c>
      <c r="I143" s="197">
        <f>SUM(G142:G145)</f>
        <v>59</v>
      </c>
      <c r="J143" s="197" t="s">
        <v>181</v>
      </c>
    </row>
    <row r="144" spans="1:10" ht="13.5" customHeight="1">
      <c r="A144" s="197"/>
      <c r="B144" s="197"/>
      <c r="C144" s="197"/>
      <c r="D144" s="197"/>
      <c r="E144" s="5">
        <v>26</v>
      </c>
      <c r="F144" s="5" t="s">
        <v>20</v>
      </c>
      <c r="G144" s="5">
        <v>14</v>
      </c>
      <c r="H144" s="197"/>
      <c r="I144" s="197"/>
      <c r="J144" s="197"/>
    </row>
    <row r="145" spans="1:9" ht="13.5" customHeight="1">
      <c r="A145" s="5"/>
      <c r="B145" s="4"/>
      <c r="C145" s="5"/>
      <c r="E145" s="5">
        <v>24</v>
      </c>
      <c r="F145" s="5" t="s">
        <v>20</v>
      </c>
      <c r="G145" s="5">
        <v>13</v>
      </c>
      <c r="H145" s="5"/>
      <c r="I145" s="5"/>
    </row>
    <row r="146" spans="2:9" ht="13.5" customHeight="1">
      <c r="B146" s="4"/>
      <c r="C146" s="4"/>
      <c r="E146" s="4"/>
      <c r="F146" s="4"/>
      <c r="G146" s="4"/>
      <c r="H146" s="5"/>
      <c r="I146" s="4"/>
    </row>
    <row r="147" spans="1:9" ht="13.5" customHeight="1">
      <c r="A147" s="3" t="s">
        <v>23</v>
      </c>
      <c r="B147" s="4"/>
      <c r="C147" s="5"/>
      <c r="E147" s="5">
        <v>35</v>
      </c>
      <c r="F147" s="5" t="s">
        <v>20</v>
      </c>
      <c r="G147" s="5">
        <v>14</v>
      </c>
      <c r="H147" s="5"/>
      <c r="I147" s="5"/>
    </row>
    <row r="148" spans="1:10" ht="13.5" customHeight="1">
      <c r="A148" s="197" t="s">
        <v>215</v>
      </c>
      <c r="B148" s="197" t="s">
        <v>118</v>
      </c>
      <c r="C148" s="197">
        <f>SUM(E147:E150)</f>
        <v>97</v>
      </c>
      <c r="D148" s="197" t="s">
        <v>18</v>
      </c>
      <c r="E148" s="5">
        <v>13</v>
      </c>
      <c r="F148" s="5" t="s">
        <v>20</v>
      </c>
      <c r="G148" s="5">
        <v>22</v>
      </c>
      <c r="H148" s="197" t="s">
        <v>19</v>
      </c>
      <c r="I148" s="197">
        <f>SUM(G147:G150)</f>
        <v>72</v>
      </c>
      <c r="J148" s="208" t="s">
        <v>175</v>
      </c>
    </row>
    <row r="149" spans="1:10" ht="13.5" customHeight="1">
      <c r="A149" s="197"/>
      <c r="B149" s="197"/>
      <c r="C149" s="197"/>
      <c r="D149" s="197"/>
      <c r="E149" s="5">
        <v>27</v>
      </c>
      <c r="F149" s="5" t="s">
        <v>20</v>
      </c>
      <c r="G149" s="5">
        <v>21</v>
      </c>
      <c r="H149" s="197"/>
      <c r="I149" s="197"/>
      <c r="J149" s="208"/>
    </row>
    <row r="150" spans="1:10" ht="13.5" customHeight="1">
      <c r="A150" s="5"/>
      <c r="B150" s="4"/>
      <c r="C150" s="5"/>
      <c r="E150" s="5">
        <v>22</v>
      </c>
      <c r="F150" s="5" t="s">
        <v>20</v>
      </c>
      <c r="G150" s="5">
        <v>15</v>
      </c>
      <c r="H150" s="5"/>
      <c r="I150" s="5"/>
      <c r="J150" s="4"/>
    </row>
    <row r="151" spans="2:10" ht="13.5" customHeight="1">
      <c r="B151" s="4"/>
      <c r="C151" s="4"/>
      <c r="E151" s="5"/>
      <c r="F151" s="5"/>
      <c r="G151" s="5"/>
      <c r="H151" s="5"/>
      <c r="I151" s="4"/>
      <c r="J151" s="4"/>
    </row>
    <row r="152" spans="1:10" ht="13.5" customHeight="1">
      <c r="A152" s="3" t="s">
        <v>12</v>
      </c>
      <c r="B152" s="4"/>
      <c r="C152" s="5"/>
      <c r="E152" s="5">
        <v>19</v>
      </c>
      <c r="F152" s="5" t="s">
        <v>20</v>
      </c>
      <c r="G152" s="5">
        <v>3</v>
      </c>
      <c r="H152" s="5"/>
      <c r="I152" s="5"/>
      <c r="J152" s="4"/>
    </row>
    <row r="153" spans="1:10" ht="13.5" customHeight="1">
      <c r="A153" s="197" t="s">
        <v>216</v>
      </c>
      <c r="B153" s="197" t="s">
        <v>83</v>
      </c>
      <c r="C153" s="197">
        <f>SUM(E152:E155)</f>
        <v>97</v>
      </c>
      <c r="D153" s="197" t="s">
        <v>18</v>
      </c>
      <c r="E153" s="5">
        <v>22</v>
      </c>
      <c r="F153" s="5" t="s">
        <v>20</v>
      </c>
      <c r="G153" s="5">
        <v>15</v>
      </c>
      <c r="H153" s="197" t="s">
        <v>19</v>
      </c>
      <c r="I153" s="197">
        <f>SUM(G152:G155)</f>
        <v>33</v>
      </c>
      <c r="J153" s="197" t="s">
        <v>85</v>
      </c>
    </row>
    <row r="154" spans="1:10" ht="13.5" customHeight="1">
      <c r="A154" s="197"/>
      <c r="B154" s="197"/>
      <c r="C154" s="197"/>
      <c r="D154" s="197"/>
      <c r="E154" s="5">
        <v>33</v>
      </c>
      <c r="F154" s="5" t="s">
        <v>20</v>
      </c>
      <c r="G154" s="5">
        <v>5</v>
      </c>
      <c r="H154" s="197"/>
      <c r="I154" s="197"/>
      <c r="J154" s="197"/>
    </row>
    <row r="155" spans="1:9" ht="13.5" customHeight="1">
      <c r="A155" s="15"/>
      <c r="C155" s="15"/>
      <c r="D155" s="15"/>
      <c r="E155" s="15">
        <v>23</v>
      </c>
      <c r="F155" s="15" t="s">
        <v>20</v>
      </c>
      <c r="G155" s="15">
        <v>10</v>
      </c>
      <c r="H155" s="15"/>
      <c r="I155" s="15"/>
    </row>
    <row r="156" spans="1:9" ht="13.5" customHeight="1">
      <c r="A156" s="15"/>
      <c r="C156" s="15"/>
      <c r="D156" s="15"/>
      <c r="E156" s="15"/>
      <c r="F156" s="15"/>
      <c r="G156" s="15"/>
      <c r="H156" s="15"/>
      <c r="I156" s="15"/>
    </row>
    <row r="157" spans="1:10" ht="13.5" customHeight="1">
      <c r="A157" s="3" t="s">
        <v>12</v>
      </c>
      <c r="B157" s="4"/>
      <c r="C157" s="5"/>
      <c r="E157" s="5">
        <v>21</v>
      </c>
      <c r="F157" s="5" t="s">
        <v>20</v>
      </c>
      <c r="G157" s="5">
        <v>14</v>
      </c>
      <c r="H157" s="5"/>
      <c r="I157" s="5"/>
      <c r="J157" s="4"/>
    </row>
    <row r="158" spans="1:10" ht="13.5" customHeight="1">
      <c r="A158" s="197" t="s">
        <v>217</v>
      </c>
      <c r="B158" s="197" t="s">
        <v>68</v>
      </c>
      <c r="C158" s="197">
        <f>SUM(E157:E160)</f>
        <v>85</v>
      </c>
      <c r="D158" s="197" t="s">
        <v>18</v>
      </c>
      <c r="E158" s="5">
        <v>27</v>
      </c>
      <c r="F158" s="5" t="s">
        <v>20</v>
      </c>
      <c r="G158" s="5">
        <v>12</v>
      </c>
      <c r="H158" s="197" t="s">
        <v>19</v>
      </c>
      <c r="I158" s="197">
        <f>SUM(G157:G160)</f>
        <v>38</v>
      </c>
      <c r="J158" s="197" t="s">
        <v>218</v>
      </c>
    </row>
    <row r="159" spans="1:10" ht="13.5" customHeight="1">
      <c r="A159" s="197"/>
      <c r="B159" s="197"/>
      <c r="C159" s="197"/>
      <c r="D159" s="197"/>
      <c r="E159" s="5">
        <v>15</v>
      </c>
      <c r="F159" s="5" t="s">
        <v>20</v>
      </c>
      <c r="G159" s="5">
        <v>11</v>
      </c>
      <c r="H159" s="197"/>
      <c r="I159" s="197"/>
      <c r="J159" s="197"/>
    </row>
    <row r="160" spans="1:9" ht="13.5" customHeight="1">
      <c r="A160" s="15"/>
      <c r="C160" s="15"/>
      <c r="D160" s="15"/>
      <c r="E160" s="15">
        <v>22</v>
      </c>
      <c r="F160" s="15" t="s">
        <v>20</v>
      </c>
      <c r="G160" s="15">
        <v>1</v>
      </c>
      <c r="H160" s="15"/>
      <c r="I160" s="15"/>
    </row>
    <row r="161" spans="1:9" ht="13.5" customHeight="1">
      <c r="A161" s="15"/>
      <c r="C161" s="15"/>
      <c r="D161" s="15"/>
      <c r="E161" s="15"/>
      <c r="F161" s="15"/>
      <c r="G161" s="15"/>
      <c r="H161" s="15"/>
      <c r="I161" s="15"/>
    </row>
    <row r="162" spans="1:9" ht="13.5" customHeight="1">
      <c r="A162" s="15"/>
      <c r="C162" s="15"/>
      <c r="D162" s="15"/>
      <c r="E162" s="15"/>
      <c r="F162" s="15"/>
      <c r="G162" s="15"/>
      <c r="H162" s="15"/>
      <c r="I162" s="15"/>
    </row>
    <row r="163" spans="1:8" ht="13.5" customHeight="1">
      <c r="A163" s="3" t="s">
        <v>202</v>
      </c>
      <c r="D163" s="15"/>
      <c r="H163" s="15"/>
    </row>
    <row r="164" spans="4:8" ht="13.5" customHeight="1">
      <c r="D164" s="15"/>
      <c r="E164" s="15"/>
      <c r="F164" s="15"/>
      <c r="G164" s="15"/>
      <c r="H164" s="15"/>
    </row>
    <row r="165" spans="1:9" ht="13.5" customHeight="1">
      <c r="A165" s="3" t="s">
        <v>23</v>
      </c>
      <c r="C165" s="15"/>
      <c r="D165" s="15"/>
      <c r="E165" s="15">
        <v>19</v>
      </c>
      <c r="F165" s="15" t="s">
        <v>274</v>
      </c>
      <c r="G165" s="15">
        <v>15</v>
      </c>
      <c r="H165" s="15"/>
      <c r="I165" s="15"/>
    </row>
    <row r="166" spans="1:10" ht="13.5" customHeight="1">
      <c r="A166" s="197" t="s">
        <v>35</v>
      </c>
      <c r="B166" s="197" t="s">
        <v>178</v>
      </c>
      <c r="C166" s="197">
        <f>SUM(E165:E168)</f>
        <v>77</v>
      </c>
      <c r="D166" s="197" t="s">
        <v>18</v>
      </c>
      <c r="E166" s="5">
        <v>18</v>
      </c>
      <c r="F166" s="5" t="s">
        <v>274</v>
      </c>
      <c r="G166" s="5">
        <v>13</v>
      </c>
      <c r="H166" s="197" t="s">
        <v>19</v>
      </c>
      <c r="I166" s="197">
        <f>SUM(G165:G168)</f>
        <v>55</v>
      </c>
      <c r="J166" s="197" t="s">
        <v>67</v>
      </c>
    </row>
    <row r="167" spans="1:10" ht="13.5" customHeight="1">
      <c r="A167" s="197"/>
      <c r="B167" s="197"/>
      <c r="C167" s="197"/>
      <c r="D167" s="197"/>
      <c r="E167" s="5">
        <v>25</v>
      </c>
      <c r="F167" s="5" t="s">
        <v>274</v>
      </c>
      <c r="G167" s="5">
        <v>9</v>
      </c>
      <c r="H167" s="197"/>
      <c r="I167" s="197"/>
      <c r="J167" s="197"/>
    </row>
    <row r="168" spans="1:10" ht="13.5" customHeight="1">
      <c r="A168" s="5"/>
      <c r="B168" s="5"/>
      <c r="C168" s="5"/>
      <c r="E168" s="5">
        <v>15</v>
      </c>
      <c r="F168" s="15" t="s">
        <v>274</v>
      </c>
      <c r="G168" s="5">
        <v>18</v>
      </c>
      <c r="H168" s="5"/>
      <c r="I168" s="5"/>
      <c r="J168" s="5"/>
    </row>
    <row r="169" spans="1:10" ht="13.5" customHeight="1">
      <c r="A169" s="5"/>
      <c r="B169" s="5"/>
      <c r="C169" s="5"/>
      <c r="E169" s="5"/>
      <c r="F169" s="5"/>
      <c r="G169" s="5"/>
      <c r="H169" s="5"/>
      <c r="I169" s="5"/>
      <c r="J169" s="5"/>
    </row>
    <row r="170" spans="1:9" ht="13.5" customHeight="1">
      <c r="A170" s="3" t="s">
        <v>23</v>
      </c>
      <c r="C170" s="15"/>
      <c r="D170" s="15"/>
      <c r="E170" s="15">
        <v>20</v>
      </c>
      <c r="F170" s="15" t="s">
        <v>274</v>
      </c>
      <c r="G170" s="15">
        <v>18</v>
      </c>
      <c r="H170" s="15"/>
      <c r="I170" s="15"/>
    </row>
    <row r="171" spans="1:10" ht="13.5" customHeight="1">
      <c r="A171" s="197" t="s">
        <v>36</v>
      </c>
      <c r="B171" s="197" t="s">
        <v>208</v>
      </c>
      <c r="C171" s="197">
        <f>SUM(E170:E173)</f>
        <v>106</v>
      </c>
      <c r="D171" s="197" t="s">
        <v>18</v>
      </c>
      <c r="E171" s="5">
        <v>29</v>
      </c>
      <c r="F171" s="5" t="s">
        <v>274</v>
      </c>
      <c r="G171" s="5">
        <v>8</v>
      </c>
      <c r="H171" s="197" t="s">
        <v>19</v>
      </c>
      <c r="I171" s="197">
        <f>SUM(G170:G173)</f>
        <v>67</v>
      </c>
      <c r="J171" s="197" t="s">
        <v>204</v>
      </c>
    </row>
    <row r="172" spans="1:10" ht="13.5" customHeight="1">
      <c r="A172" s="197"/>
      <c r="B172" s="197"/>
      <c r="C172" s="197"/>
      <c r="D172" s="197"/>
      <c r="E172" s="5">
        <v>26</v>
      </c>
      <c r="F172" s="5" t="s">
        <v>274</v>
      </c>
      <c r="G172" s="5">
        <v>15</v>
      </c>
      <c r="H172" s="197"/>
      <c r="I172" s="197"/>
      <c r="J172" s="197"/>
    </row>
    <row r="173" spans="1:10" ht="13.5" customHeight="1">
      <c r="A173" s="5"/>
      <c r="B173" s="5"/>
      <c r="C173" s="5"/>
      <c r="E173" s="5">
        <v>31</v>
      </c>
      <c r="F173" s="15" t="s">
        <v>274</v>
      </c>
      <c r="G173" s="5">
        <v>26</v>
      </c>
      <c r="H173" s="5"/>
      <c r="I173" s="5"/>
      <c r="J173" s="5"/>
    </row>
    <row r="174" spans="1:9" ht="13.5" customHeight="1">
      <c r="A174" s="15"/>
      <c r="C174" s="15"/>
      <c r="D174" s="15"/>
      <c r="E174" s="15"/>
      <c r="F174" s="15"/>
      <c r="G174" s="15"/>
      <c r="H174" s="15"/>
      <c r="I174" s="15"/>
    </row>
    <row r="175" spans="1:9" ht="13.5" customHeight="1">
      <c r="A175" s="3" t="s">
        <v>23</v>
      </c>
      <c r="C175" s="15"/>
      <c r="D175" s="15"/>
      <c r="E175" s="15">
        <v>10</v>
      </c>
      <c r="F175" s="15" t="s">
        <v>20</v>
      </c>
      <c r="G175" s="15">
        <v>24</v>
      </c>
      <c r="H175" s="15"/>
      <c r="I175" s="15"/>
    </row>
    <row r="176" spans="1:10" ht="13.5" customHeight="1">
      <c r="A176" s="197" t="s">
        <v>214</v>
      </c>
      <c r="B176" s="197" t="s">
        <v>118</v>
      </c>
      <c r="C176" s="197">
        <f>SUM(E175:E178)</f>
        <v>58</v>
      </c>
      <c r="D176" s="197" t="s">
        <v>18</v>
      </c>
      <c r="E176" s="5">
        <v>19</v>
      </c>
      <c r="F176" s="5" t="s">
        <v>20</v>
      </c>
      <c r="G176" s="5">
        <v>17</v>
      </c>
      <c r="H176" s="197" t="s">
        <v>19</v>
      </c>
      <c r="I176" s="197">
        <f>SUM(G175:G178)</f>
        <v>82</v>
      </c>
      <c r="J176" s="197" t="s">
        <v>177</v>
      </c>
    </row>
    <row r="177" spans="1:10" ht="13.5" customHeight="1">
      <c r="A177" s="197"/>
      <c r="B177" s="197"/>
      <c r="C177" s="197"/>
      <c r="D177" s="197"/>
      <c r="E177" s="5">
        <v>12</v>
      </c>
      <c r="F177" s="5" t="s">
        <v>20</v>
      </c>
      <c r="G177" s="5">
        <v>22</v>
      </c>
      <c r="H177" s="197"/>
      <c r="I177" s="197"/>
      <c r="J177" s="197"/>
    </row>
    <row r="178" spans="1:9" ht="13.5" customHeight="1">
      <c r="A178" s="5"/>
      <c r="B178" s="4"/>
      <c r="C178" s="5"/>
      <c r="E178" s="5">
        <v>17</v>
      </c>
      <c r="F178" s="5" t="s">
        <v>20</v>
      </c>
      <c r="G178" s="5">
        <v>19</v>
      </c>
      <c r="H178" s="5"/>
      <c r="I178" s="5"/>
    </row>
    <row r="179" spans="1:9" ht="13.5" customHeight="1">
      <c r="A179" s="5"/>
      <c r="B179" s="4"/>
      <c r="C179" s="5"/>
      <c r="E179" s="5"/>
      <c r="F179" s="5"/>
      <c r="G179" s="5"/>
      <c r="H179" s="5"/>
      <c r="I179" s="5"/>
    </row>
    <row r="180" spans="1:9" ht="13.5" customHeight="1">
      <c r="A180" s="3" t="s">
        <v>23</v>
      </c>
      <c r="C180" s="15"/>
      <c r="D180" s="15"/>
      <c r="E180" s="15">
        <v>21</v>
      </c>
      <c r="F180" s="15" t="s">
        <v>20</v>
      </c>
      <c r="G180" s="15">
        <v>13</v>
      </c>
      <c r="H180" s="15"/>
      <c r="I180" s="15"/>
    </row>
    <row r="181" spans="1:10" ht="13.5" customHeight="1">
      <c r="A181" s="197" t="s">
        <v>215</v>
      </c>
      <c r="B181" s="197" t="s">
        <v>1</v>
      </c>
      <c r="C181" s="197">
        <f>SUM(E180:E183)</f>
        <v>71</v>
      </c>
      <c r="D181" s="197" t="s">
        <v>18</v>
      </c>
      <c r="E181" s="5">
        <v>16</v>
      </c>
      <c r="F181" s="5" t="s">
        <v>20</v>
      </c>
      <c r="G181" s="5">
        <v>18</v>
      </c>
      <c r="H181" s="197" t="s">
        <v>19</v>
      </c>
      <c r="I181" s="197">
        <f>SUM(G180:G183)</f>
        <v>79</v>
      </c>
      <c r="J181" s="197" t="s">
        <v>0</v>
      </c>
    </row>
    <row r="182" spans="1:10" ht="13.5" customHeight="1">
      <c r="A182" s="197"/>
      <c r="B182" s="197"/>
      <c r="C182" s="197"/>
      <c r="D182" s="197"/>
      <c r="E182" s="5">
        <v>16</v>
      </c>
      <c r="F182" s="5" t="s">
        <v>20</v>
      </c>
      <c r="G182" s="5">
        <v>29</v>
      </c>
      <c r="H182" s="197"/>
      <c r="I182" s="197"/>
      <c r="J182" s="197"/>
    </row>
    <row r="183" spans="1:9" ht="13.5" customHeight="1">
      <c r="A183" s="5"/>
      <c r="B183" s="4"/>
      <c r="C183" s="5"/>
      <c r="E183" s="5">
        <v>18</v>
      </c>
      <c r="F183" s="5" t="s">
        <v>20</v>
      </c>
      <c r="G183" s="5">
        <v>19</v>
      </c>
      <c r="H183" s="5"/>
      <c r="I183" s="5"/>
    </row>
    <row r="184" spans="2:9" ht="13.5" customHeight="1">
      <c r="B184" s="4"/>
      <c r="C184" s="4"/>
      <c r="E184" s="4"/>
      <c r="F184" s="4"/>
      <c r="G184" s="4"/>
      <c r="H184" s="5"/>
      <c r="I184" s="4"/>
    </row>
    <row r="185" spans="1:9" ht="13.5" customHeight="1">
      <c r="A185" s="3" t="s">
        <v>39</v>
      </c>
      <c r="B185" s="4"/>
      <c r="C185" s="5"/>
      <c r="E185" s="5">
        <v>12</v>
      </c>
      <c r="F185" s="5" t="s">
        <v>20</v>
      </c>
      <c r="G185" s="5">
        <v>10</v>
      </c>
      <c r="H185" s="5"/>
      <c r="I185" s="5"/>
    </row>
    <row r="186" spans="1:10" ht="13.5" customHeight="1">
      <c r="A186" s="197" t="s">
        <v>216</v>
      </c>
      <c r="B186" s="197" t="s">
        <v>83</v>
      </c>
      <c r="C186" s="197">
        <f>SUM(E185:E188)</f>
        <v>54</v>
      </c>
      <c r="D186" s="197" t="s">
        <v>18</v>
      </c>
      <c r="E186" s="5">
        <v>18</v>
      </c>
      <c r="F186" s="5" t="s">
        <v>20</v>
      </c>
      <c r="G186" s="5">
        <v>15</v>
      </c>
      <c r="H186" s="197" t="s">
        <v>19</v>
      </c>
      <c r="I186" s="197">
        <f>SUM(G185:G188)</f>
        <v>50</v>
      </c>
      <c r="J186" s="208" t="s">
        <v>68</v>
      </c>
    </row>
    <row r="187" spans="1:10" ht="13.5" customHeight="1">
      <c r="A187" s="197"/>
      <c r="B187" s="197"/>
      <c r="C187" s="197"/>
      <c r="D187" s="197"/>
      <c r="E187" s="5">
        <v>10</v>
      </c>
      <c r="F187" s="5" t="s">
        <v>20</v>
      </c>
      <c r="G187" s="5">
        <v>10</v>
      </c>
      <c r="H187" s="197"/>
      <c r="I187" s="197"/>
      <c r="J187" s="208"/>
    </row>
    <row r="188" spans="1:10" ht="13.5" customHeight="1">
      <c r="A188" s="5"/>
      <c r="B188" s="4"/>
      <c r="C188" s="5"/>
      <c r="E188" s="5">
        <v>14</v>
      </c>
      <c r="F188" s="5" t="s">
        <v>20</v>
      </c>
      <c r="G188" s="5">
        <v>15</v>
      </c>
      <c r="H188" s="5"/>
      <c r="I188" s="5"/>
      <c r="J188" s="4"/>
    </row>
    <row r="189" spans="2:10" ht="13.5" customHeight="1">
      <c r="B189" s="4"/>
      <c r="C189" s="4"/>
      <c r="E189" s="5"/>
      <c r="F189" s="5"/>
      <c r="G189" s="5"/>
      <c r="H189" s="5"/>
      <c r="I189" s="4"/>
      <c r="J189" s="4"/>
    </row>
    <row r="190" spans="1:10" ht="13.5" customHeight="1">
      <c r="A190" s="3" t="s">
        <v>40</v>
      </c>
      <c r="B190" s="4"/>
      <c r="C190" s="5"/>
      <c r="E190" s="5">
        <v>13</v>
      </c>
      <c r="F190" s="5" t="s">
        <v>20</v>
      </c>
      <c r="G190" s="5">
        <v>11</v>
      </c>
      <c r="H190" s="5"/>
      <c r="I190" s="5"/>
      <c r="J190" s="4"/>
    </row>
    <row r="191" spans="1:10" ht="13.5" customHeight="1">
      <c r="A191" s="197" t="s">
        <v>38</v>
      </c>
      <c r="B191" s="197" t="s">
        <v>85</v>
      </c>
      <c r="C191" s="197">
        <f>SUM(E190:E193)</f>
        <v>66</v>
      </c>
      <c r="D191" s="197" t="s">
        <v>18</v>
      </c>
      <c r="E191" s="5">
        <v>17</v>
      </c>
      <c r="F191" s="5" t="s">
        <v>20</v>
      </c>
      <c r="G191" s="5">
        <v>25</v>
      </c>
      <c r="H191" s="197" t="s">
        <v>19</v>
      </c>
      <c r="I191" s="197">
        <f>SUM(G190:G193)</f>
        <v>74</v>
      </c>
      <c r="J191" s="197" t="s">
        <v>218</v>
      </c>
    </row>
    <row r="192" spans="1:10" ht="13.5" customHeight="1">
      <c r="A192" s="197"/>
      <c r="B192" s="197"/>
      <c r="C192" s="197"/>
      <c r="D192" s="197"/>
      <c r="E192" s="5">
        <v>16</v>
      </c>
      <c r="F192" s="5" t="s">
        <v>20</v>
      </c>
      <c r="G192" s="5">
        <v>15</v>
      </c>
      <c r="H192" s="197"/>
      <c r="I192" s="197"/>
      <c r="J192" s="197"/>
    </row>
    <row r="193" spans="1:9" ht="13.5" customHeight="1">
      <c r="A193" s="15"/>
      <c r="C193" s="15"/>
      <c r="D193" s="15"/>
      <c r="E193" s="15">
        <v>20</v>
      </c>
      <c r="F193" s="15" t="s">
        <v>20</v>
      </c>
      <c r="G193" s="15">
        <v>23</v>
      </c>
      <c r="H193" s="15"/>
      <c r="I193" s="15"/>
    </row>
    <row r="194" spans="1:10" ht="13.5" customHeight="1">
      <c r="A194" s="5"/>
      <c r="B194" s="5"/>
      <c r="C194" s="5"/>
      <c r="E194" s="5"/>
      <c r="F194" s="5"/>
      <c r="G194" s="5"/>
      <c r="H194" s="5"/>
      <c r="I194" s="5"/>
      <c r="J194" s="22"/>
    </row>
    <row r="195" spans="1:10" ht="13.5" customHeight="1">
      <c r="A195" s="5"/>
      <c r="B195" s="5"/>
      <c r="C195" s="5"/>
      <c r="E195" s="5"/>
      <c r="F195" s="5"/>
      <c r="G195" s="5"/>
      <c r="H195" s="5"/>
      <c r="I195" s="5"/>
      <c r="J195" s="22"/>
    </row>
    <row r="196" spans="3:9" ht="13.5">
      <c r="C196" s="15"/>
      <c r="E196" s="15"/>
      <c r="F196" s="15"/>
      <c r="G196" s="15"/>
      <c r="I196" s="15"/>
    </row>
    <row r="197" spans="3:9" ht="13.5">
      <c r="C197" s="15"/>
      <c r="E197" s="15"/>
      <c r="F197" s="15"/>
      <c r="G197" s="15"/>
      <c r="I197" s="15"/>
    </row>
    <row r="198" spans="1:14" ht="19.5" customHeight="1">
      <c r="A198" s="5" t="s">
        <v>23</v>
      </c>
      <c r="B198" s="5" t="s">
        <v>41</v>
      </c>
      <c r="C198" s="205" t="s">
        <v>14</v>
      </c>
      <c r="D198" s="205"/>
      <c r="E198" s="205"/>
      <c r="F198" s="205"/>
      <c r="G198" s="23"/>
      <c r="H198" s="3"/>
      <c r="N198" s="2" t="s">
        <v>373</v>
      </c>
    </row>
    <row r="199" spans="2:14" ht="19.5" customHeight="1">
      <c r="B199" s="5" t="s">
        <v>42</v>
      </c>
      <c r="C199" s="205" t="s">
        <v>4</v>
      </c>
      <c r="D199" s="205"/>
      <c r="E199" s="205"/>
      <c r="F199" s="205"/>
      <c r="G199" s="23"/>
      <c r="H199" s="3"/>
      <c r="J199" s="87"/>
      <c r="K199" s="88" t="s">
        <v>204</v>
      </c>
      <c r="L199" s="88" t="s">
        <v>213</v>
      </c>
      <c r="M199" s="88" t="s">
        <v>178</v>
      </c>
      <c r="N199" s="89" t="s">
        <v>370</v>
      </c>
    </row>
    <row r="200" spans="2:14" ht="19.5" customHeight="1">
      <c r="B200" s="5" t="s">
        <v>43</v>
      </c>
      <c r="C200" s="205" t="s">
        <v>0</v>
      </c>
      <c r="D200" s="205"/>
      <c r="E200" s="205"/>
      <c r="F200" s="205"/>
      <c r="G200" s="23"/>
      <c r="H200" s="3"/>
      <c r="J200" s="88" t="s">
        <v>24</v>
      </c>
      <c r="K200" s="87"/>
      <c r="L200" s="88" t="s">
        <v>364</v>
      </c>
      <c r="M200" s="88" t="s">
        <v>366</v>
      </c>
      <c r="N200" s="89">
        <f>(73+72)/(81+59)</f>
        <v>1.0357142857142858</v>
      </c>
    </row>
    <row r="201" spans="2:14" ht="19.5" customHeight="1">
      <c r="B201" s="5" t="s">
        <v>44</v>
      </c>
      <c r="C201" s="205" t="s">
        <v>208</v>
      </c>
      <c r="D201" s="205"/>
      <c r="E201" s="205"/>
      <c r="F201" s="205"/>
      <c r="G201" s="23"/>
      <c r="H201" s="3"/>
      <c r="J201" s="88" t="s">
        <v>67</v>
      </c>
      <c r="K201" s="88" t="s">
        <v>365</v>
      </c>
      <c r="L201" s="87"/>
      <c r="M201" s="88" t="s">
        <v>368</v>
      </c>
      <c r="N201" s="89">
        <f>(81+57)/(73+77)</f>
        <v>0.92</v>
      </c>
    </row>
    <row r="202" spans="2:14" ht="19.5" customHeight="1">
      <c r="B202" s="5" t="s">
        <v>45</v>
      </c>
      <c r="C202" s="205" t="s">
        <v>1</v>
      </c>
      <c r="D202" s="205"/>
      <c r="E202" s="205"/>
      <c r="F202" s="205"/>
      <c r="G202" s="23"/>
      <c r="H202" s="3"/>
      <c r="J202" s="88" t="s">
        <v>7</v>
      </c>
      <c r="K202" s="88" t="s">
        <v>367</v>
      </c>
      <c r="L202" s="88" t="s">
        <v>369</v>
      </c>
      <c r="M202" s="87"/>
      <c r="N202" s="89">
        <f>(59+77)/(72+57)</f>
        <v>1.054263565891473</v>
      </c>
    </row>
    <row r="203" spans="2:10" ht="19.5" customHeight="1">
      <c r="B203" s="5" t="s">
        <v>46</v>
      </c>
      <c r="C203" s="205" t="s">
        <v>7</v>
      </c>
      <c r="D203" s="205"/>
      <c r="E203" s="205"/>
      <c r="F203" s="205"/>
      <c r="G203" s="23"/>
      <c r="H203" s="3"/>
      <c r="J203" s="3" t="s">
        <v>372</v>
      </c>
    </row>
    <row r="204" spans="2:8" ht="19.5" customHeight="1">
      <c r="B204" s="9" t="s">
        <v>58</v>
      </c>
      <c r="C204" s="193" t="s">
        <v>24</v>
      </c>
      <c r="D204" s="193"/>
      <c r="E204" s="193"/>
      <c r="F204" s="193"/>
      <c r="G204" s="23"/>
      <c r="H204" s="3"/>
    </row>
    <row r="205" spans="2:8" ht="19.5" customHeight="1">
      <c r="B205" s="9" t="s">
        <v>59</v>
      </c>
      <c r="C205" s="193" t="s">
        <v>67</v>
      </c>
      <c r="D205" s="193"/>
      <c r="E205" s="193"/>
      <c r="F205" s="193"/>
      <c r="G205" s="23"/>
      <c r="H205" s="24"/>
    </row>
    <row r="206" spans="2:10" ht="19.5" customHeight="1">
      <c r="B206" s="5"/>
      <c r="C206" s="8"/>
      <c r="D206" s="8"/>
      <c r="E206" s="8"/>
      <c r="F206" s="8"/>
      <c r="G206" s="209"/>
      <c r="H206" s="209"/>
      <c r="I206" s="209"/>
      <c r="J206" s="63"/>
    </row>
    <row r="207" spans="3:10" ht="19.5" customHeight="1">
      <c r="C207" s="23"/>
      <c r="D207" s="24"/>
      <c r="E207" s="23"/>
      <c r="F207" s="23"/>
      <c r="G207" s="209"/>
      <c r="H207" s="209"/>
      <c r="I207" s="209"/>
      <c r="J207" s="63"/>
    </row>
    <row r="208" spans="2:10" ht="19.5" customHeight="1">
      <c r="B208" s="5" t="s">
        <v>47</v>
      </c>
      <c r="C208" s="187" t="s">
        <v>340</v>
      </c>
      <c r="D208" s="187"/>
      <c r="E208" s="187"/>
      <c r="F208" s="187"/>
      <c r="G208" s="186" t="s">
        <v>341</v>
      </c>
      <c r="H208" s="186"/>
      <c r="I208" s="186"/>
      <c r="J208" s="186"/>
    </row>
    <row r="209" spans="2:10" ht="19.5" customHeight="1">
      <c r="B209" s="5" t="s">
        <v>48</v>
      </c>
      <c r="C209" s="206" t="s">
        <v>336</v>
      </c>
      <c r="D209" s="206"/>
      <c r="E209" s="206"/>
      <c r="F209" s="206"/>
      <c r="G209" s="186" t="s">
        <v>342</v>
      </c>
      <c r="H209" s="186"/>
      <c r="I209" s="186"/>
      <c r="J209" s="186"/>
    </row>
    <row r="210" spans="2:10" ht="19.5" customHeight="1">
      <c r="B210" s="5" t="s">
        <v>49</v>
      </c>
      <c r="C210" s="187" t="s">
        <v>343</v>
      </c>
      <c r="D210" s="187"/>
      <c r="E210" s="187"/>
      <c r="F210" s="187"/>
      <c r="G210" s="186" t="s">
        <v>344</v>
      </c>
      <c r="H210" s="186"/>
      <c r="I210" s="186"/>
      <c r="J210" s="186"/>
    </row>
    <row r="211" spans="2:10" ht="19.5" customHeight="1">
      <c r="B211" s="5" t="s">
        <v>50</v>
      </c>
      <c r="C211" s="187" t="s">
        <v>345</v>
      </c>
      <c r="D211" s="187"/>
      <c r="E211" s="187"/>
      <c r="F211" s="187"/>
      <c r="G211" s="186" t="s">
        <v>347</v>
      </c>
      <c r="H211" s="186"/>
      <c r="I211" s="186"/>
      <c r="J211" s="186"/>
    </row>
    <row r="212" spans="2:10" ht="19.5" customHeight="1">
      <c r="B212" s="5" t="s">
        <v>51</v>
      </c>
      <c r="C212" s="187" t="s">
        <v>346</v>
      </c>
      <c r="D212" s="187"/>
      <c r="E212" s="187"/>
      <c r="F212" s="187"/>
      <c r="G212" s="186" t="s">
        <v>348</v>
      </c>
      <c r="H212" s="186"/>
      <c r="I212" s="186"/>
      <c r="J212" s="186"/>
    </row>
    <row r="213" spans="1:8" ht="19.5" customHeight="1">
      <c r="A213" s="5" t="s">
        <v>12</v>
      </c>
      <c r="B213" s="4"/>
      <c r="C213" s="85"/>
      <c r="D213" s="85"/>
      <c r="E213" s="85"/>
      <c r="F213" s="85"/>
      <c r="G213" s="23"/>
      <c r="H213" s="3"/>
    </row>
    <row r="214" spans="4:8" ht="19.5" customHeight="1">
      <c r="D214" s="15"/>
      <c r="G214" s="23"/>
      <c r="H214" s="3"/>
    </row>
    <row r="215" spans="2:8" ht="19.5" customHeight="1">
      <c r="B215" s="5" t="s">
        <v>41</v>
      </c>
      <c r="C215" s="205" t="s">
        <v>318</v>
      </c>
      <c r="D215" s="205"/>
      <c r="E215" s="205"/>
      <c r="F215" s="205"/>
      <c r="G215" s="23"/>
      <c r="H215" s="3"/>
    </row>
    <row r="216" spans="2:8" ht="19.5" customHeight="1">
      <c r="B216" s="5" t="s">
        <v>42</v>
      </c>
      <c r="C216" s="205" t="s">
        <v>68</v>
      </c>
      <c r="D216" s="205"/>
      <c r="E216" s="205"/>
      <c r="F216" s="205"/>
      <c r="G216" s="23"/>
      <c r="H216" s="3"/>
    </row>
    <row r="217" spans="2:6" ht="19.5" customHeight="1">
      <c r="B217" s="5" t="s">
        <v>43</v>
      </c>
      <c r="C217" s="205" t="s">
        <v>218</v>
      </c>
      <c r="D217" s="205"/>
      <c r="E217" s="205"/>
      <c r="F217" s="205"/>
    </row>
    <row r="218" spans="2:6" ht="19.5" customHeight="1">
      <c r="B218" s="5" t="s">
        <v>44</v>
      </c>
      <c r="C218" s="205" t="s">
        <v>291</v>
      </c>
      <c r="D218" s="205"/>
      <c r="E218" s="205"/>
      <c r="F218" s="205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</sheetData>
  <sheetProtection/>
  <mergeCells count="264">
    <mergeCell ref="G210:J210"/>
    <mergeCell ref="G211:J211"/>
    <mergeCell ref="G212:J212"/>
    <mergeCell ref="G206:I206"/>
    <mergeCell ref="G207:I207"/>
    <mergeCell ref="G208:J208"/>
    <mergeCell ref="C201:F201"/>
    <mergeCell ref="C199:F199"/>
    <mergeCell ref="C204:F204"/>
    <mergeCell ref="C205:F205"/>
    <mergeCell ref="G209:J209"/>
    <mergeCell ref="A171:A172"/>
    <mergeCell ref="B171:B172"/>
    <mergeCell ref="A191:A192"/>
    <mergeCell ref="B191:B192"/>
    <mergeCell ref="C198:F198"/>
    <mergeCell ref="A153:A154"/>
    <mergeCell ref="A143:A144"/>
    <mergeCell ref="J191:J192"/>
    <mergeCell ref="C191:C192"/>
    <mergeCell ref="D191:D192"/>
    <mergeCell ref="H191:H192"/>
    <mergeCell ref="I191:I192"/>
    <mergeCell ref="A186:A187"/>
    <mergeCell ref="B186:B187"/>
    <mergeCell ref="D176:D177"/>
    <mergeCell ref="H176:H177"/>
    <mergeCell ref="I176:I177"/>
    <mergeCell ref="J186:J187"/>
    <mergeCell ref="A181:A182"/>
    <mergeCell ref="B181:B182"/>
    <mergeCell ref="J176:J177"/>
    <mergeCell ref="A176:A177"/>
    <mergeCell ref="B176:B177"/>
    <mergeCell ref="D181:D182"/>
    <mergeCell ref="H181:H182"/>
    <mergeCell ref="J148:J149"/>
    <mergeCell ref="J153:J154"/>
    <mergeCell ref="I148:I149"/>
    <mergeCell ref="C186:C187"/>
    <mergeCell ref="D186:D187"/>
    <mergeCell ref="H186:H187"/>
    <mergeCell ref="I186:I187"/>
    <mergeCell ref="C176:C177"/>
    <mergeCell ref="C158:C159"/>
    <mergeCell ref="D158:D159"/>
    <mergeCell ref="C171:C172"/>
    <mergeCell ref="D171:D172"/>
    <mergeCell ref="H171:H172"/>
    <mergeCell ref="J171:J172"/>
    <mergeCell ref="I171:I172"/>
    <mergeCell ref="J158:J159"/>
    <mergeCell ref="H158:H159"/>
    <mergeCell ref="I153:I154"/>
    <mergeCell ref="H148:H149"/>
    <mergeCell ref="B158:B159"/>
    <mergeCell ref="D138:D139"/>
    <mergeCell ref="D143:D144"/>
    <mergeCell ref="C148:C149"/>
    <mergeCell ref="C143:C144"/>
    <mergeCell ref="H153:H154"/>
    <mergeCell ref="I158:I159"/>
    <mergeCell ref="C153:C154"/>
    <mergeCell ref="I181:I182"/>
    <mergeCell ref="J181:J182"/>
    <mergeCell ref="I166:I167"/>
    <mergeCell ref="B138:B139"/>
    <mergeCell ref="C138:C139"/>
    <mergeCell ref="D105:D106"/>
    <mergeCell ref="H125:H126"/>
    <mergeCell ref="I125:I126"/>
    <mergeCell ref="I138:I139"/>
    <mergeCell ref="J138:J139"/>
    <mergeCell ref="J143:J144"/>
    <mergeCell ref="J110:J111"/>
    <mergeCell ref="H133:H134"/>
    <mergeCell ref="I133:I134"/>
    <mergeCell ref="J115:J116"/>
    <mergeCell ref="I120:I121"/>
    <mergeCell ref="J125:J126"/>
    <mergeCell ref="H143:H144"/>
    <mergeCell ref="I143:I144"/>
    <mergeCell ref="J120:J121"/>
    <mergeCell ref="A166:A167"/>
    <mergeCell ref="B166:B167"/>
    <mergeCell ref="C166:C167"/>
    <mergeCell ref="A125:A126"/>
    <mergeCell ref="B125:B126"/>
    <mergeCell ref="C125:C126"/>
    <mergeCell ref="B133:B134"/>
    <mergeCell ref="A158:A159"/>
    <mergeCell ref="B153:B154"/>
    <mergeCell ref="A148:A149"/>
    <mergeCell ref="B148:B149"/>
    <mergeCell ref="B143:B144"/>
    <mergeCell ref="A120:A121"/>
    <mergeCell ref="B120:B121"/>
    <mergeCell ref="B110:B111"/>
    <mergeCell ref="A115:A116"/>
    <mergeCell ref="B115:B116"/>
    <mergeCell ref="A138:A139"/>
    <mergeCell ref="A133:A134"/>
    <mergeCell ref="A110:A111"/>
    <mergeCell ref="J105:J106"/>
    <mergeCell ref="H110:H111"/>
    <mergeCell ref="J166:J167"/>
    <mergeCell ref="J133:J134"/>
    <mergeCell ref="C105:C106"/>
    <mergeCell ref="H166:H167"/>
    <mergeCell ref="D153:D154"/>
    <mergeCell ref="H138:H139"/>
    <mergeCell ref="I105:I106"/>
    <mergeCell ref="D133:D134"/>
    <mergeCell ref="I115:I116"/>
    <mergeCell ref="C120:C121"/>
    <mergeCell ref="D120:D121"/>
    <mergeCell ref="C115:C116"/>
    <mergeCell ref="D115:D116"/>
    <mergeCell ref="H115:H116"/>
    <mergeCell ref="A100:A101"/>
    <mergeCell ref="A105:A106"/>
    <mergeCell ref="B100:B101"/>
    <mergeCell ref="C100:C101"/>
    <mergeCell ref="C92:C93"/>
    <mergeCell ref="A92:A93"/>
    <mergeCell ref="B105:B106"/>
    <mergeCell ref="B92:B93"/>
    <mergeCell ref="A77:A78"/>
    <mergeCell ref="B77:B78"/>
    <mergeCell ref="C77:C78"/>
    <mergeCell ref="A82:A83"/>
    <mergeCell ref="A59:A60"/>
    <mergeCell ref="B59:B60"/>
    <mergeCell ref="C59:C60"/>
    <mergeCell ref="A87:A88"/>
    <mergeCell ref="B87:B88"/>
    <mergeCell ref="C87:C88"/>
    <mergeCell ref="A64:A65"/>
    <mergeCell ref="B64:B65"/>
    <mergeCell ref="H64:H65"/>
    <mergeCell ref="C64:C65"/>
    <mergeCell ref="B82:B83"/>
    <mergeCell ref="H87:H88"/>
    <mergeCell ref="C82:C83"/>
    <mergeCell ref="J87:J88"/>
    <mergeCell ref="J92:J93"/>
    <mergeCell ref="H105:H106"/>
    <mergeCell ref="J100:J101"/>
    <mergeCell ref="H92:H93"/>
    <mergeCell ref="D59:D60"/>
    <mergeCell ref="H59:H60"/>
    <mergeCell ref="D82:D83"/>
    <mergeCell ref="H82:H83"/>
    <mergeCell ref="D100:D101"/>
    <mergeCell ref="A1:J1"/>
    <mergeCell ref="A3:J3"/>
    <mergeCell ref="I8:I9"/>
    <mergeCell ref="J8:J9"/>
    <mergeCell ref="A13:A14"/>
    <mergeCell ref="A54:A55"/>
    <mergeCell ref="A8:A9"/>
    <mergeCell ref="B8:B9"/>
    <mergeCell ref="C8:C9"/>
    <mergeCell ref="J54:J55"/>
    <mergeCell ref="I54:I55"/>
    <mergeCell ref="D77:D78"/>
    <mergeCell ref="D110:D111"/>
    <mergeCell ref="C110:C111"/>
    <mergeCell ref="C133:C134"/>
    <mergeCell ref="C54:C55"/>
    <mergeCell ref="I110:I111"/>
    <mergeCell ref="H100:H101"/>
    <mergeCell ref="I92:I93"/>
    <mergeCell ref="H120:H121"/>
    <mergeCell ref="C218:F218"/>
    <mergeCell ref="C202:F202"/>
    <mergeCell ref="C203:F203"/>
    <mergeCell ref="C216:F216"/>
    <mergeCell ref="C217:F217"/>
    <mergeCell ref="C211:F211"/>
    <mergeCell ref="C209:F209"/>
    <mergeCell ref="C212:F212"/>
    <mergeCell ref="C215:F215"/>
    <mergeCell ref="C208:F208"/>
    <mergeCell ref="A18:A19"/>
    <mergeCell ref="B18:B19"/>
    <mergeCell ref="A23:A24"/>
    <mergeCell ref="B23:B24"/>
    <mergeCell ref="C210:F210"/>
    <mergeCell ref="C181:C182"/>
    <mergeCell ref="C200:F200"/>
    <mergeCell ref="D166:D167"/>
    <mergeCell ref="D125:D126"/>
    <mergeCell ref="D148:D149"/>
    <mergeCell ref="D8:D9"/>
    <mergeCell ref="D41:D42"/>
    <mergeCell ref="D13:D14"/>
    <mergeCell ref="H13:H14"/>
    <mergeCell ref="C23:C24"/>
    <mergeCell ref="A46:A47"/>
    <mergeCell ref="B46:B47"/>
    <mergeCell ref="C46:C47"/>
    <mergeCell ref="C31:C32"/>
    <mergeCell ref="B13:B14"/>
    <mergeCell ref="H8:H9"/>
    <mergeCell ref="I64:I65"/>
    <mergeCell ref="J82:J83"/>
    <mergeCell ref="I77:I78"/>
    <mergeCell ref="J64:J65"/>
    <mergeCell ref="J36:J37"/>
    <mergeCell ref="I82:I83"/>
    <mergeCell ref="H77:H78"/>
    <mergeCell ref="H54:H55"/>
    <mergeCell ref="H36:H37"/>
    <mergeCell ref="J13:J14"/>
    <mergeCell ref="J31:J32"/>
    <mergeCell ref="I23:I24"/>
    <mergeCell ref="J23:J24"/>
    <mergeCell ref="H18:H19"/>
    <mergeCell ref="I18:I19"/>
    <mergeCell ref="J18:J19"/>
    <mergeCell ref="C18:C19"/>
    <mergeCell ref="D18:D19"/>
    <mergeCell ref="H31:H32"/>
    <mergeCell ref="I31:I32"/>
    <mergeCell ref="D31:D32"/>
    <mergeCell ref="I13:I14"/>
    <mergeCell ref="C13:C14"/>
    <mergeCell ref="B41:B42"/>
    <mergeCell ref="C41:C42"/>
    <mergeCell ref="I41:I42"/>
    <mergeCell ref="A36:A37"/>
    <mergeCell ref="D23:D24"/>
    <mergeCell ref="H23:H24"/>
    <mergeCell ref="J59:J60"/>
    <mergeCell ref="H69:H70"/>
    <mergeCell ref="C36:C37"/>
    <mergeCell ref="D36:D37"/>
    <mergeCell ref="A31:A32"/>
    <mergeCell ref="B31:B32"/>
    <mergeCell ref="D46:D47"/>
    <mergeCell ref="H46:H47"/>
    <mergeCell ref="B54:B55"/>
    <mergeCell ref="D64:D65"/>
    <mergeCell ref="B36:B37"/>
    <mergeCell ref="A69:A70"/>
    <mergeCell ref="B69:B70"/>
    <mergeCell ref="C69:C70"/>
    <mergeCell ref="D69:D70"/>
    <mergeCell ref="I36:I37"/>
    <mergeCell ref="I59:I60"/>
    <mergeCell ref="H41:H42"/>
    <mergeCell ref="I46:I47"/>
    <mergeCell ref="A41:A42"/>
    <mergeCell ref="J77:J78"/>
    <mergeCell ref="D92:D93"/>
    <mergeCell ref="I100:I101"/>
    <mergeCell ref="D87:D88"/>
    <mergeCell ref="J41:J42"/>
    <mergeCell ref="J46:J47"/>
    <mergeCell ref="I87:I88"/>
    <mergeCell ref="D54:D55"/>
    <mergeCell ref="J69:J70"/>
    <mergeCell ref="I69:I70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3.5"/>
  <cols>
    <col min="1" max="1" width="21.625" style="211" customWidth="1"/>
    <col min="2" max="2" width="5.375" style="211" customWidth="1"/>
    <col min="3" max="3" width="5.00390625" style="211" customWidth="1"/>
    <col min="4" max="4" width="5.375" style="211" customWidth="1"/>
    <col min="5" max="5" width="21.625" style="211" customWidth="1"/>
    <col min="6" max="6" width="3.75390625" style="211" customWidth="1"/>
    <col min="7" max="7" width="21.625" style="211" customWidth="1"/>
    <col min="8" max="8" width="5.375" style="211" customWidth="1"/>
    <col min="9" max="9" width="5.00390625" style="211" customWidth="1"/>
    <col min="10" max="10" width="5.375" style="211" customWidth="1"/>
    <col min="11" max="11" width="21.625" style="211" customWidth="1"/>
    <col min="12" max="16384" width="9.00390625" style="211" customWidth="1"/>
  </cols>
  <sheetData>
    <row r="1" spans="1:11" ht="17.25">
      <c r="A1" s="210" t="s">
        <v>374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7.25">
      <c r="A2" s="212" t="s">
        <v>375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7.25">
      <c r="A3" s="213" t="s">
        <v>376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3:4" ht="13.5">
      <c r="C4" s="214" t="s">
        <v>377</v>
      </c>
      <c r="D4" s="215"/>
    </row>
    <row r="5" spans="1:7" ht="18" thickBot="1">
      <c r="A5" s="216" t="s">
        <v>378</v>
      </c>
      <c r="B5" s="217"/>
      <c r="C5" s="217"/>
      <c r="D5" s="217"/>
      <c r="E5" s="217"/>
      <c r="G5" s="216" t="s">
        <v>378</v>
      </c>
    </row>
    <row r="6" spans="1:11" ht="21">
      <c r="A6" s="218"/>
      <c r="B6" s="219">
        <v>17</v>
      </c>
      <c r="C6" s="220" t="s">
        <v>20</v>
      </c>
      <c r="D6" s="219">
        <v>11</v>
      </c>
      <c r="E6" s="221"/>
      <c r="G6" s="222"/>
      <c r="H6" s="223">
        <v>17</v>
      </c>
      <c r="I6" s="220" t="s">
        <v>20</v>
      </c>
      <c r="J6" s="223">
        <v>14</v>
      </c>
      <c r="K6" s="224"/>
    </row>
    <row r="7" spans="1:11" ht="21">
      <c r="A7" s="225" t="s">
        <v>14</v>
      </c>
      <c r="B7" s="226">
        <v>14</v>
      </c>
      <c r="C7" s="227" t="s">
        <v>20</v>
      </c>
      <c r="D7" s="226">
        <v>19</v>
      </c>
      <c r="E7" s="228" t="s">
        <v>317</v>
      </c>
      <c r="G7" s="225" t="s">
        <v>174</v>
      </c>
      <c r="H7" s="229">
        <v>13</v>
      </c>
      <c r="I7" s="227" t="s">
        <v>20</v>
      </c>
      <c r="J7" s="229">
        <v>16</v>
      </c>
      <c r="K7" s="230" t="s">
        <v>208</v>
      </c>
    </row>
    <row r="8" spans="1:11" ht="21">
      <c r="A8" s="225" t="s">
        <v>379</v>
      </c>
      <c r="B8" s="226">
        <v>23</v>
      </c>
      <c r="C8" s="227" t="s">
        <v>20</v>
      </c>
      <c r="D8" s="226">
        <v>15</v>
      </c>
      <c r="E8" s="228" t="s">
        <v>380</v>
      </c>
      <c r="G8" s="225" t="s">
        <v>381</v>
      </c>
      <c r="H8" s="229">
        <v>15</v>
      </c>
      <c r="I8" s="227" t="s">
        <v>20</v>
      </c>
      <c r="J8" s="229">
        <v>30</v>
      </c>
      <c r="K8" s="228" t="s">
        <v>382</v>
      </c>
    </row>
    <row r="9" spans="1:11" ht="21">
      <c r="A9" s="231">
        <f>SUM(B6:B10)</f>
        <v>80</v>
      </c>
      <c r="B9" s="226">
        <v>26</v>
      </c>
      <c r="C9" s="227" t="s">
        <v>20</v>
      </c>
      <c r="D9" s="226">
        <v>19</v>
      </c>
      <c r="E9" s="232">
        <f>SUM(D6:D10)</f>
        <v>64</v>
      </c>
      <c r="G9" s="231">
        <f>SUM(H6:H10)</f>
        <v>65</v>
      </c>
      <c r="H9" s="229">
        <v>20</v>
      </c>
      <c r="I9" s="227" t="s">
        <v>20</v>
      </c>
      <c r="J9" s="229">
        <v>24</v>
      </c>
      <c r="K9" s="232">
        <f>SUM(J6:J10)</f>
        <v>84</v>
      </c>
    </row>
    <row r="10" spans="1:11" ht="21.75" thickBot="1">
      <c r="A10" s="233"/>
      <c r="B10" s="234"/>
      <c r="C10" s="235" t="s">
        <v>383</v>
      </c>
      <c r="D10" s="234"/>
      <c r="E10" s="236"/>
      <c r="G10" s="233"/>
      <c r="H10" s="237"/>
      <c r="I10" s="235" t="s">
        <v>383</v>
      </c>
      <c r="J10" s="237"/>
      <c r="K10" s="236"/>
    </row>
    <row r="11" spans="2:10" ht="13.5">
      <c r="B11" s="238"/>
      <c r="C11" s="238"/>
      <c r="D11" s="238"/>
      <c r="H11" s="238"/>
      <c r="I11" s="238"/>
      <c r="J11" s="238"/>
    </row>
    <row r="12" spans="1:11" ht="18" thickBot="1">
      <c r="A12" s="216" t="s">
        <v>384</v>
      </c>
      <c r="B12" s="217"/>
      <c r="C12" s="217"/>
      <c r="D12" s="217"/>
      <c r="E12" s="217"/>
      <c r="G12" s="216" t="s">
        <v>384</v>
      </c>
      <c r="H12" s="217"/>
      <c r="I12" s="217"/>
      <c r="J12" s="217"/>
      <c r="K12" s="217"/>
    </row>
    <row r="13" spans="1:11" ht="21">
      <c r="A13" s="218"/>
      <c r="B13" s="219">
        <v>17</v>
      </c>
      <c r="C13" s="220" t="s">
        <v>20</v>
      </c>
      <c r="D13" s="219">
        <v>5</v>
      </c>
      <c r="E13" s="221"/>
      <c r="G13" s="218"/>
      <c r="H13" s="219">
        <v>15</v>
      </c>
      <c r="I13" s="220" t="s">
        <v>20</v>
      </c>
      <c r="J13" s="219">
        <v>19</v>
      </c>
      <c r="K13" s="221"/>
    </row>
    <row r="14" spans="1:11" ht="21">
      <c r="A14" s="225" t="s">
        <v>204</v>
      </c>
      <c r="B14" s="226">
        <v>13</v>
      </c>
      <c r="C14" s="227" t="s">
        <v>20</v>
      </c>
      <c r="D14" s="226">
        <v>4</v>
      </c>
      <c r="E14" s="228" t="s">
        <v>68</v>
      </c>
      <c r="G14" s="225" t="s">
        <v>67</v>
      </c>
      <c r="H14" s="226">
        <v>11</v>
      </c>
      <c r="I14" s="227" t="s">
        <v>20</v>
      </c>
      <c r="J14" s="226">
        <v>13</v>
      </c>
      <c r="K14" s="228" t="s">
        <v>83</v>
      </c>
    </row>
    <row r="15" spans="1:11" ht="21">
      <c r="A15" s="225" t="s">
        <v>379</v>
      </c>
      <c r="B15" s="226">
        <v>28</v>
      </c>
      <c r="C15" s="227" t="s">
        <v>20</v>
      </c>
      <c r="D15" s="226">
        <v>15</v>
      </c>
      <c r="E15" s="228" t="s">
        <v>380</v>
      </c>
      <c r="G15" s="225" t="s">
        <v>381</v>
      </c>
      <c r="H15" s="226">
        <v>21</v>
      </c>
      <c r="I15" s="227" t="s">
        <v>20</v>
      </c>
      <c r="J15" s="226">
        <v>13</v>
      </c>
      <c r="K15" s="228" t="s">
        <v>382</v>
      </c>
    </row>
    <row r="16" spans="1:11" ht="21">
      <c r="A16" s="231">
        <f>SUM(B13:B17)</f>
        <v>76</v>
      </c>
      <c r="B16" s="226">
        <v>18</v>
      </c>
      <c r="C16" s="227" t="s">
        <v>20</v>
      </c>
      <c r="D16" s="226">
        <v>8</v>
      </c>
      <c r="E16" s="232">
        <f>SUM(D13:D17)</f>
        <v>32</v>
      </c>
      <c r="G16" s="231">
        <f>SUM(H13:H17)</f>
        <v>65</v>
      </c>
      <c r="H16" s="226">
        <v>18</v>
      </c>
      <c r="I16" s="227" t="s">
        <v>20</v>
      </c>
      <c r="J16" s="226">
        <v>13</v>
      </c>
      <c r="K16" s="232">
        <f>SUM(J13:J17)</f>
        <v>58</v>
      </c>
    </row>
    <row r="17" spans="1:11" ht="21.75" thickBot="1">
      <c r="A17" s="233"/>
      <c r="B17" s="234"/>
      <c r="C17" s="235" t="s">
        <v>383</v>
      </c>
      <c r="D17" s="234"/>
      <c r="E17" s="236"/>
      <c r="G17" s="233"/>
      <c r="H17" s="234"/>
      <c r="I17" s="235" t="s">
        <v>383</v>
      </c>
      <c r="J17" s="234"/>
      <c r="K17" s="236"/>
    </row>
    <row r="18" spans="3:4" ht="13.5">
      <c r="C18" s="239" t="s">
        <v>377</v>
      </c>
      <c r="D18" s="240"/>
    </row>
    <row r="19" spans="2:10" ht="13.5">
      <c r="B19" s="238"/>
      <c r="C19" s="238"/>
      <c r="D19" s="238"/>
      <c r="H19" s="238"/>
      <c r="I19" s="238"/>
      <c r="J19" s="238"/>
    </row>
    <row r="20" spans="1:11" ht="21">
      <c r="A20" s="241" t="s">
        <v>385</v>
      </c>
      <c r="B20" s="242"/>
      <c r="C20" s="242"/>
      <c r="D20" s="242"/>
      <c r="E20" s="241"/>
      <c r="F20" s="241"/>
      <c r="G20" s="241" t="s">
        <v>386</v>
      </c>
      <c r="H20" s="242"/>
      <c r="I20" s="242"/>
      <c r="J20" s="242"/>
      <c r="K20" s="241"/>
    </row>
    <row r="21" spans="1:11" ht="21">
      <c r="A21" s="241" t="s">
        <v>177</v>
      </c>
      <c r="B21" s="243"/>
      <c r="C21" s="242"/>
      <c r="D21" s="243" t="s">
        <v>387</v>
      </c>
      <c r="E21" s="243"/>
      <c r="F21" s="241"/>
      <c r="G21" s="241" t="s">
        <v>204</v>
      </c>
      <c r="H21" s="242"/>
      <c r="I21" s="242"/>
      <c r="J21" s="244" t="s">
        <v>387</v>
      </c>
      <c r="K21" s="244"/>
    </row>
    <row r="22" spans="1:11" ht="21">
      <c r="A22" s="241" t="s">
        <v>3</v>
      </c>
      <c r="B22" s="242"/>
      <c r="C22" s="242"/>
      <c r="D22" s="243" t="s">
        <v>388</v>
      </c>
      <c r="E22" s="243"/>
      <c r="F22" s="241"/>
      <c r="G22" s="241" t="s">
        <v>213</v>
      </c>
      <c r="H22" s="242"/>
      <c r="I22" s="242"/>
      <c r="J22" s="244" t="s">
        <v>387</v>
      </c>
      <c r="K22" s="244"/>
    </row>
    <row r="23" spans="1:11" ht="21">
      <c r="A23" s="241" t="s">
        <v>208</v>
      </c>
      <c r="B23" s="242"/>
      <c r="C23" s="242"/>
      <c r="D23" s="243" t="s">
        <v>389</v>
      </c>
      <c r="E23" s="243"/>
      <c r="F23" s="241"/>
      <c r="G23" s="241" t="s">
        <v>184</v>
      </c>
      <c r="H23" s="242"/>
      <c r="I23" s="242"/>
      <c r="J23" s="244" t="s">
        <v>390</v>
      </c>
      <c r="K23" s="244"/>
    </row>
    <row r="24" spans="1:11" ht="21">
      <c r="A24" s="241" t="s">
        <v>317</v>
      </c>
      <c r="B24" s="242"/>
      <c r="C24" s="242"/>
      <c r="D24" s="243" t="s">
        <v>390</v>
      </c>
      <c r="E24" s="243"/>
      <c r="F24" s="241"/>
      <c r="G24" s="241" t="s">
        <v>318</v>
      </c>
      <c r="H24" s="242"/>
      <c r="I24" s="242"/>
      <c r="J24" s="244" t="s">
        <v>390</v>
      </c>
      <c r="K24" s="244"/>
    </row>
    <row r="25" spans="2:10" ht="13.5">
      <c r="B25" s="238"/>
      <c r="C25" s="238"/>
      <c r="D25" s="238"/>
      <c r="H25" s="238"/>
      <c r="I25" s="238"/>
      <c r="J25" s="238"/>
    </row>
    <row r="26" spans="2:10" ht="13.5">
      <c r="B26" s="238"/>
      <c r="C26" s="238"/>
      <c r="D26" s="238"/>
      <c r="H26" s="238"/>
      <c r="I26" s="238"/>
      <c r="J26" s="238"/>
    </row>
    <row r="27" spans="2:10" ht="13.5">
      <c r="B27" s="238"/>
      <c r="C27" s="238"/>
      <c r="D27" s="238"/>
      <c r="H27" s="238"/>
      <c r="I27" s="238"/>
      <c r="J27" s="238"/>
    </row>
    <row r="28" spans="2:10" ht="13.5">
      <c r="B28" s="238"/>
      <c r="C28" s="238"/>
      <c r="D28" s="238"/>
      <c r="H28" s="238"/>
      <c r="I28" s="238"/>
      <c r="J28" s="238"/>
    </row>
    <row r="29" spans="2:10" ht="13.5">
      <c r="B29" s="238"/>
      <c r="C29" s="238"/>
      <c r="D29" s="238"/>
      <c r="H29" s="238"/>
      <c r="I29" s="238"/>
      <c r="J29" s="238"/>
    </row>
    <row r="30" spans="2:10" ht="13.5">
      <c r="B30" s="238"/>
      <c r="C30" s="238"/>
      <c r="D30" s="238"/>
      <c r="H30" s="238"/>
      <c r="I30" s="238"/>
      <c r="J30" s="238"/>
    </row>
    <row r="31" spans="2:10" ht="13.5">
      <c r="B31" s="238"/>
      <c r="C31" s="238"/>
      <c r="D31" s="238"/>
      <c r="H31" s="238"/>
      <c r="I31" s="238"/>
      <c r="J31" s="238"/>
    </row>
    <row r="32" spans="2:10" ht="13.5">
      <c r="B32" s="238"/>
      <c r="C32" s="238"/>
      <c r="D32" s="238"/>
      <c r="H32" s="238"/>
      <c r="I32" s="238"/>
      <c r="J32" s="238"/>
    </row>
    <row r="33" spans="1:11" ht="13.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</row>
    <row r="34" spans="1:11" ht="13.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</sheetData>
  <sheetProtection/>
  <mergeCells count="11">
    <mergeCell ref="A16:A17"/>
    <mergeCell ref="E16:E17"/>
    <mergeCell ref="G16:G17"/>
    <mergeCell ref="K16:K17"/>
    <mergeCell ref="A1:K1"/>
    <mergeCell ref="A2:K2"/>
    <mergeCell ref="A3:K3"/>
    <mergeCell ref="A9:A10"/>
    <mergeCell ref="E9:E10"/>
    <mergeCell ref="G9:G10"/>
    <mergeCell ref="K9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i-sakuma</cp:lastModifiedBy>
  <cp:lastPrinted>2015-10-10T04:04:25Z</cp:lastPrinted>
  <dcterms:created xsi:type="dcterms:W3CDTF">1997-01-08T22:48:59Z</dcterms:created>
  <dcterms:modified xsi:type="dcterms:W3CDTF">2015-11-09T04:51:55Z</dcterms:modified>
  <cp:category/>
  <cp:version/>
  <cp:contentType/>
  <cp:contentStatus/>
</cp:coreProperties>
</file>